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farahani\Desktop\"/>
    </mc:Choice>
  </mc:AlternateContent>
  <xr:revisionPtr revIDLastSave="0" documentId="13_ncr:1_{AB3791F0-D665-4142-B63F-816107A5D7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نام و لگو صندوق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سایر درآمدها" sheetId="14" state="hidden" r:id="rId10"/>
    <sheet name="جمع درآمدها" sheetId="1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2" i="3" l="1"/>
  <c r="Y16" i="1"/>
  <c r="G10" i="15"/>
  <c r="E10" i="15"/>
  <c r="C10" i="15"/>
  <c r="Q13" i="12"/>
  <c r="O13" i="12"/>
  <c r="M13" i="12"/>
  <c r="K13" i="12"/>
  <c r="I13" i="12"/>
  <c r="G13" i="12"/>
  <c r="E13" i="12"/>
  <c r="C13" i="12"/>
  <c r="U15" i="11"/>
  <c r="S15" i="11"/>
  <c r="Q15" i="11"/>
  <c r="O15" i="11"/>
  <c r="M15" i="11"/>
  <c r="K15" i="11"/>
  <c r="I15" i="11"/>
  <c r="G15" i="11"/>
  <c r="E15" i="11"/>
  <c r="C15" i="11"/>
  <c r="Q19" i="10"/>
  <c r="O19" i="10"/>
  <c r="M19" i="10"/>
  <c r="K19" i="10"/>
  <c r="I19" i="10"/>
  <c r="G19" i="10"/>
  <c r="E19" i="10"/>
  <c r="C19" i="10"/>
  <c r="Q20" i="9"/>
  <c r="O20" i="9"/>
  <c r="M20" i="9"/>
  <c r="K20" i="9"/>
  <c r="I20" i="9"/>
  <c r="G20" i="9"/>
  <c r="E20" i="9"/>
  <c r="C20" i="9"/>
  <c r="S9" i="7"/>
  <c r="O9" i="7"/>
  <c r="M9" i="7"/>
  <c r="I9" i="7"/>
  <c r="S12" i="6"/>
  <c r="Q12" i="6"/>
  <c r="O12" i="6"/>
  <c r="M12" i="6"/>
  <c r="AI22" i="3"/>
  <c r="W16" i="1"/>
  <c r="U16" i="1"/>
  <c r="S16" i="1"/>
  <c r="Q16" i="1"/>
  <c r="O16" i="1"/>
  <c r="M16" i="1"/>
  <c r="K16" i="1"/>
  <c r="I16" i="1"/>
  <c r="G16" i="1"/>
  <c r="E16" i="1"/>
  <c r="C16" i="1"/>
</calcChain>
</file>

<file path=xl/sharedStrings.xml><?xml version="1.0" encoding="utf-8"?>
<sst xmlns="http://schemas.openxmlformats.org/spreadsheetml/2006/main" count="465" uniqueCount="94">
  <si>
    <t>صندوق سرمایه گذاری اختصاصی بازارگردانی آوای فراز</t>
  </si>
  <si>
    <t>صورت وضعیت پورتفوی</t>
  </si>
  <si>
    <t>برای ماه منتهی به 1401/06/15</t>
  </si>
  <si>
    <t>نام شرکت</t>
  </si>
  <si>
    <t>1401/05/15</t>
  </si>
  <si>
    <t>تغییرات طی دوره</t>
  </si>
  <si>
    <t>1401/06/15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</si>
  <si>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</si>
  <si>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</si>
  <si>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</si>
  <si>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</si>
  <si>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</si>
  <si>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</si>
  <si>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</si>
  <si>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</si>
  <si>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آوا نوین</t>
  </si>
  <si>
    <t>صندوق س.اعتماد آفرین پارسیان-د</t>
  </si>
  <si>
    <t>سرمایه گذاری کشاورزی کوثر</t>
  </si>
  <si>
    <t>نیروگاه زاگرس کوثر</t>
  </si>
  <si>
    <t>خوراک‌  دام‌ پارس‌</t>
  </si>
  <si>
    <t>مجتمع تولید گوشت مرغ ماهان</t>
  </si>
  <si>
    <t>کشت وصنعت شریف آباد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</si>
  <si>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</si>
  <si>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</si>
  <si>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</si>
  <si>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</si>
  <si>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</si>
  <si>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</si>
  <si>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</si>
  <si>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</si>
  <si>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</si>
  <si>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اسنادخزانه-م11بودجه99-020906</t>
  </si>
  <si>
    <t>بله</t>
  </si>
  <si>
    <t>1400/01/11</t>
  </si>
  <si>
    <t>1402/09/06</t>
  </si>
  <si>
    <t>اسنادخزانه-م4بودجه99-011215</t>
  </si>
  <si>
    <t>1399/07/23</t>
  </si>
  <si>
    <t>1401/12/15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</si>
  <si>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</si>
  <si>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</si>
  <si>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</si>
  <si>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</si>
  <si>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</si>
  <si>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</si>
  <si>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مرابحه عام دولت105-ش.خ030503</t>
  </si>
  <si>
    <t>1401/03/03</t>
  </si>
  <si>
    <t>1403/05/03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</si>
  <si>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</si>
  <si>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</si>
  <si>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</si>
  <si>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</si>
  <si>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</si>
  <si>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</si>
  <si>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</si>
  <si>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</si>
  <si>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</si>
  <si>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قرض الحسنه رسالت مرکز بانکداری اجتماعی متمرکز(بام) گروه اقتصاد و صن</t>
  </si>
  <si>
    <t>10.9058386.1</t>
  </si>
  <si>
    <t>قرض الحسنه</t>
  </si>
  <si>
    <t>1400/06/02</t>
  </si>
  <si>
    <t>10.9058386.5</t>
  </si>
  <si>
    <t>10.9058386.6</t>
  </si>
  <si>
    <t>10.9058386.7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</si>
  <si>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</si>
  <si>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</si>
  <si>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</si>
  <si>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</si>
  <si>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</si>
  <si>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</si>
  <si>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</si>
  <si>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</si>
  <si>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</si>
  <si>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</si>
  <si>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</si>
  <si>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</si>
  <si>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</si>
  <si>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</si>
  <si>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</si>
  <si>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</si>
  <si>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</si>
  <si>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</si>
  <si>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</si>
  <si>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</si>
  <si>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</si>
  <si>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</si>
  <si>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</si>
  <si>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</si>
  <si>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</si>
  <si>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</si>
  <si>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جمع </t>
  </si>
  <si>
    <t>.</t>
  </si>
  <si>
    <t>صندوق سرمایه گذاری ‫اختصاصی بازارگردانی آوای فراز</t>
  </si>
  <si>
    <t>‫صورت وضعیت پرتفوی</t>
  </si>
  <si>
    <t>‫برای ماه منتهی به 1401/06/15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</si>
</sst>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b/>
      <sz val="16"/>
      <color rgb="FF000000"/>
      <name val="B Nazanin"/>
      <charset val="178"/>
    </font>
    <font>
      <sz val="12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  <font>
      <sz val="12"/>
      <color rgb="FFFF0000"/>
      <name val="B Nazanin"/>
      <charset val="178"/>
    </font>
    <font>
      <sz val="11"/>
      <color indexed="8"/>
      <name val="B Nazanin"/>
      <charset val="178"/>
    </font>
    <font>
      <sz val="24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sz val="24"/>
      <color indexed="8"/>
      <name val="B Nazanin"/>
      <charset val="178"/>
    </font>
    <font>
      <sz val="24"/>
      <color rgb="FFFF0000"/>
      <name val="B Nazanin"/>
      <charset val="178"/>
    </font>
    <font>
      <sz val="14"/>
      <color indexed="8"/>
      <name val="B Nazanin"/>
      <charset val="178"/>
    </font>
    <font>
      <b/>
      <sz val="18"/>
      <color rgb="FF000000"/>
      <name val="B Nazanin"/>
      <charset val="178"/>
    </font>
    <font>
      <b/>
      <sz val="14"/>
      <name val="B Nazanin"/>
      <charset val="178"/>
    </font>
    <font>
      <sz val="14"/>
      <color rgb="FFFF0000"/>
      <name val="B Nazanin"/>
      <charset val="178"/>
    </font>
    <font>
      <sz val="16"/>
      <name val="B Nazanin"/>
      <charset val="178"/>
    </font>
    <font>
      <b/>
      <u/>
      <sz val="18"/>
      <name val="B Nazanin"/>
      <charset val="178"/>
    </font>
    <font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/>
    <xf numFmtId="0" fontId="7" fillId="0" borderId="0" xfId="0" applyFont="1"/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5" fillId="0" borderId="3" xfId="0" applyNumberFormat="1" applyFont="1" applyBorder="1" applyAlignment="1">
      <alignment horizontal="center"/>
    </xf>
    <xf numFmtId="10" fontId="5" fillId="0" borderId="3" xfId="0" applyNumberFormat="1" applyFont="1" applyBorder="1" applyAlignment="1">
      <alignment horizontal="center"/>
    </xf>
    <xf numFmtId="37" fontId="5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37" fontId="5" fillId="0" borderId="1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9" fillId="0" borderId="0" xfId="0" applyFont="1"/>
    <xf numFmtId="0" fontId="5" fillId="0" borderId="0" xfId="0" applyFont="1" applyAlignment="1">
      <alignment horizontal="center" vertical="center"/>
    </xf>
    <xf numFmtId="37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12" fillId="0" borderId="0" xfId="0" applyFont="1"/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37" fontId="10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/>
    </xf>
    <xf numFmtId="37" fontId="1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37" fontId="12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37" fontId="12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 wrapText="1"/>
    </xf>
    <xf numFmtId="10" fontId="1" fillId="0" borderId="0" xfId="0" applyNumberFormat="1" applyFont="1"/>
    <xf numFmtId="0" fontId="1" fillId="0" borderId="0" xfId="0" applyFont="1" applyBorder="1"/>
    <xf numFmtId="10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7" fontId="7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6" fillId="0" borderId="3" xfId="0" applyFont="1" applyBorder="1" applyAlignment="1">
      <alignment vertical="center" wrapText="1"/>
    </xf>
    <xf numFmtId="0" fontId="17" fillId="0" borderId="0" xfId="0" applyFont="1"/>
    <xf numFmtId="0" fontId="17" fillId="0" borderId="1" xfId="0" applyFont="1" applyBorder="1"/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10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3" fontId="12" fillId="0" borderId="1" xfId="0" applyNumberFormat="1" applyFont="1" applyBorder="1" applyAlignment="1">
      <alignment horizontal="center"/>
    </xf>
    <xf numFmtId="10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3" fontId="19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/>
    </xf>
    <xf numFmtId="10" fontId="17" fillId="0" borderId="0" xfId="0" applyNumberFormat="1" applyFont="1" applyAlignment="1">
      <alignment horizontal="center"/>
    </xf>
    <xf numFmtId="3" fontId="19" fillId="0" borderId="1" xfId="0" applyNumberFormat="1" applyFont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/>
    </xf>
    <xf numFmtId="37" fontId="20" fillId="0" borderId="0" xfId="0" applyNumberFormat="1" applyFont="1" applyAlignment="1">
      <alignment vertical="center"/>
    </xf>
    <xf numFmtId="0" fontId="21" fillId="0" borderId="0" xfId="0" applyFont="1"/>
    <xf numFmtId="10" fontId="5" fillId="0" borderId="1" xfId="0" applyNumberFormat="1" applyFont="1" applyBorder="1" applyAlignment="1">
      <alignment horizontal="center"/>
    </xf>
    <xf numFmtId="37" fontId="12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2" fillId="0" borderId="0" xfId="0" applyFont="1" applyBorder="1"/>
    <xf numFmtId="37" fontId="20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473677</xdr:colOff>
      <xdr:row>4</xdr:row>
      <xdr:rowOff>9525</xdr:rowOff>
    </xdr:from>
    <xdr:to>
      <xdr:col>6</xdr:col>
      <xdr:colOff>200026</xdr:colOff>
      <xdr:row>12</xdr:row>
      <xdr:rowOff>62212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6E232E-81FA-4D5F-92BB-DC8506C8B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828774" y="771525"/>
          <a:ext cx="2164749" cy="1576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44591-7A18-481C-8FF5-A81137745D26}">
  <sheetPr>
    <tabColor rgb="FFFF0000"/>
  </sheetPr>
  <dimension ref="A20:K31"/>
  <sheetViews>
    <sheetView rightToLeft="1" tabSelected="1" workbookViewId="0">
      <selection activeCell="S20" sqref="S20"/>
    </sheetView>
  </sheetViews>
  <sheetFormatPr defaultRowHeight="15"/>
  <sheetData>
    <row r="20" spans="1:11" ht="30">
      <c r="A20" s="79" t="s">
        <v>91</v>
      </c>
      <c r="B20" s="79"/>
      <c r="C20" s="79"/>
      <c r="D20" s="79"/>
      <c r="E20" s="79"/>
      <c r="F20" s="79"/>
      <c r="G20" s="79"/>
      <c r="H20" s="79"/>
      <c r="I20" s="79"/>
      <c r="J20" s="22"/>
      <c r="K20" s="22"/>
    </row>
    <row r="21" spans="1:11" ht="30">
      <c r="A21" s="79" t="s">
        <v>92</v>
      </c>
      <c r="B21" s="79"/>
      <c r="C21" s="79"/>
      <c r="D21" s="79"/>
      <c r="E21" s="79"/>
      <c r="F21" s="79"/>
      <c r="G21" s="79"/>
      <c r="H21" s="79"/>
      <c r="I21" s="79"/>
      <c r="J21" s="22"/>
      <c r="K21" s="22"/>
    </row>
    <row r="22" spans="1:11" ht="30">
      <c r="A22" s="79" t="s">
        <v>93</v>
      </c>
      <c r="B22" s="79"/>
      <c r="C22" s="79"/>
      <c r="D22" s="79"/>
      <c r="E22" s="79"/>
      <c r="F22" s="79"/>
      <c r="G22" s="79"/>
      <c r="H22" s="79"/>
      <c r="I22" s="79"/>
      <c r="J22" s="73"/>
      <c r="K22" s="73"/>
    </row>
    <row r="31" spans="1:11" ht="18">
      <c r="B31" s="74"/>
      <c r="C31" s="74"/>
    </row>
  </sheetData>
  <mergeCells count="3">
    <mergeCell ref="A20:I20"/>
    <mergeCell ref="A21:I21"/>
    <mergeCell ref="A22:I2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2:K11"/>
  <sheetViews>
    <sheetView rightToLeft="1" workbookViewId="0">
      <selection activeCell="Q16" sqref="Q16:R16"/>
    </sheetView>
  </sheetViews>
  <sheetFormatPr defaultRowHeight="15"/>
  <cols>
    <col min="1" max="1" width="9.140625" style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11" ht="23.2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23.25">
      <c r="A3" s="95" t="s">
        <v>63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1" ht="23.25">
      <c r="A4" s="95" t="s">
        <v>2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6" spans="1:11" ht="23.25">
      <c r="A6" s="95" t="s">
        <v>83</v>
      </c>
      <c r="C6" s="95" t="s">
        <v>65</v>
      </c>
      <c r="E6" s="95" t="s">
        <v>6</v>
      </c>
    </row>
    <row r="7" spans="1:11" ht="23.25">
      <c r="A7" s="95" t="s">
        <v>83</v>
      </c>
      <c r="C7" s="95" t="s">
        <v>53</v>
      </c>
      <c r="E7" s="95" t="s">
        <v>53</v>
      </c>
    </row>
    <row r="8" spans="1:11" ht="15.75">
      <c r="A8" s="2" t="s">
        <v>83</v>
      </c>
      <c r="C8" s="3">
        <v>204865075</v>
      </c>
      <c r="E8" s="3">
        <v>204865075</v>
      </c>
    </row>
    <row r="9" spans="1:11" ht="15.75">
      <c r="A9" s="2" t="s">
        <v>84</v>
      </c>
      <c r="C9" s="3">
        <v>0</v>
      </c>
      <c r="E9" s="3">
        <v>0</v>
      </c>
    </row>
    <row r="10" spans="1:11" ht="15.75">
      <c r="A10" s="2" t="s">
        <v>85</v>
      </c>
      <c r="C10" s="3">
        <v>0</v>
      </c>
      <c r="E10" s="3">
        <v>0</v>
      </c>
    </row>
    <row r="11" spans="1:11" ht="15.75">
      <c r="A11" s="2" t="s">
        <v>72</v>
      </c>
      <c r="C11" s="3">
        <v>204865075</v>
      </c>
      <c r="E11" s="3">
        <v>204865075</v>
      </c>
    </row>
  </sheetData>
  <mergeCells count="8">
    <mergeCell ref="A2:K2"/>
    <mergeCell ref="A3:K3"/>
    <mergeCell ref="A4:K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2:G11"/>
  <sheetViews>
    <sheetView rightToLeft="1" workbookViewId="0">
      <selection activeCell="G23" sqref="G23"/>
    </sheetView>
  </sheetViews>
  <sheetFormatPr defaultRowHeight="15"/>
  <cols>
    <col min="1" max="1" width="28.28515625" style="1" bestFit="1" customWidth="1"/>
    <col min="2" max="2" width="1" style="1" customWidth="1"/>
    <col min="3" max="3" width="17.5703125" style="1" bestFit="1" customWidth="1"/>
    <col min="4" max="4" width="1" style="1" customWidth="1"/>
    <col min="5" max="5" width="9.140625" style="1" customWidth="1"/>
    <col min="6" max="6" width="1" style="1" customWidth="1"/>
    <col min="7" max="7" width="27.5703125" style="1" customWidth="1"/>
    <col min="8" max="8" width="1" style="1" customWidth="1"/>
    <col min="9" max="9" width="9.140625" style="1" customWidth="1"/>
    <col min="10" max="16384" width="9.140625" style="1"/>
  </cols>
  <sheetData>
    <row r="2" spans="1:7" ht="30">
      <c r="A2" s="94" t="s">
        <v>0</v>
      </c>
      <c r="B2" s="94"/>
      <c r="C2" s="94"/>
      <c r="D2" s="94"/>
      <c r="E2" s="94"/>
      <c r="F2" s="94"/>
      <c r="G2" s="94"/>
    </row>
    <row r="3" spans="1:7" ht="30">
      <c r="A3" s="94" t="s">
        <v>63</v>
      </c>
      <c r="B3" s="94"/>
      <c r="C3" s="94"/>
      <c r="D3" s="94"/>
      <c r="E3" s="94"/>
      <c r="F3" s="94"/>
      <c r="G3" s="94"/>
    </row>
    <row r="4" spans="1:7" ht="30">
      <c r="A4" s="94" t="s">
        <v>2</v>
      </c>
      <c r="B4" s="94"/>
      <c r="C4" s="94"/>
      <c r="D4" s="94"/>
      <c r="E4" s="94"/>
      <c r="F4" s="94"/>
      <c r="G4" s="94"/>
    </row>
    <row r="6" spans="1:7" ht="72">
      <c r="A6" s="28" t="s">
        <v>67</v>
      </c>
      <c r="B6" s="27"/>
      <c r="C6" s="28" t="s">
        <v>53</v>
      </c>
      <c r="D6" s="27"/>
      <c r="E6" s="29" t="s">
        <v>80</v>
      </c>
      <c r="F6" s="27"/>
      <c r="G6" s="29" t="s">
        <v>13</v>
      </c>
    </row>
    <row r="7" spans="1:7" ht="24.75">
      <c r="A7" s="58" t="s">
        <v>86</v>
      </c>
      <c r="B7" s="27"/>
      <c r="C7" s="68">
        <v>3923415890</v>
      </c>
      <c r="D7" s="69"/>
      <c r="E7" s="38">
        <v>0.88629999999999998</v>
      </c>
      <c r="F7" s="68"/>
      <c r="G7" s="70">
        <v>6.4999999999999997E-3</v>
      </c>
    </row>
    <row r="8" spans="1:7" ht="24.75">
      <c r="A8" s="58" t="s">
        <v>87</v>
      </c>
      <c r="B8" s="27"/>
      <c r="C8" s="68">
        <v>973705463</v>
      </c>
      <c r="D8" s="69"/>
      <c r="E8" s="38">
        <v>0.21990000000000001</v>
      </c>
      <c r="F8" s="68"/>
      <c r="G8" s="70">
        <v>1.6000000000000001E-3</v>
      </c>
    </row>
    <row r="9" spans="1:7" ht="24.75">
      <c r="A9" s="58" t="s">
        <v>88</v>
      </c>
      <c r="B9" s="27"/>
      <c r="C9" s="68">
        <v>0</v>
      </c>
      <c r="D9" s="69"/>
      <c r="E9" s="38">
        <v>0</v>
      </c>
      <c r="F9" s="68"/>
      <c r="G9" s="70">
        <v>0</v>
      </c>
    </row>
    <row r="10" spans="1:7" ht="24.75">
      <c r="A10" s="59" t="s">
        <v>82</v>
      </c>
      <c r="B10" s="27"/>
      <c r="C10" s="71">
        <f>SUM(C7:C9)</f>
        <v>4897121353</v>
      </c>
      <c r="D10" s="69"/>
      <c r="E10" s="66">
        <f>SUM(E7:E9)</f>
        <v>1.1062000000000001</v>
      </c>
      <c r="F10" s="68"/>
      <c r="G10" s="72">
        <f>SUM(G7:G9)</f>
        <v>8.0999999999999996E-3</v>
      </c>
    </row>
    <row r="11" spans="1:7" ht="18.75">
      <c r="C11" s="4" t="s">
        <v>90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Y16"/>
  <sheetViews>
    <sheetView rightToLeft="1" workbookViewId="0">
      <selection activeCell="R29" sqref="R29"/>
    </sheetView>
  </sheetViews>
  <sheetFormatPr defaultRowHeight="15"/>
  <cols>
    <col min="1" max="1" width="27.8554687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9.140625" style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15.425781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23.25" customHeight="1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4" spans="1:25" ht="23.25" customHeight="1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</row>
    <row r="6" spans="1:25" s="4" customFormat="1" ht="21">
      <c r="A6" s="80" t="s">
        <v>3</v>
      </c>
      <c r="C6" s="80" t="s">
        <v>4</v>
      </c>
      <c r="D6" s="80" t="s">
        <v>4</v>
      </c>
      <c r="E6" s="80" t="s">
        <v>4</v>
      </c>
      <c r="F6" s="80" t="s">
        <v>4</v>
      </c>
      <c r="G6" s="80" t="s">
        <v>4</v>
      </c>
      <c r="I6" s="80" t="s">
        <v>5</v>
      </c>
      <c r="J6" s="80" t="s">
        <v>5</v>
      </c>
      <c r="K6" s="80" t="s">
        <v>5</v>
      </c>
      <c r="L6" s="80" t="s">
        <v>5</v>
      </c>
      <c r="M6" s="80" t="s">
        <v>5</v>
      </c>
      <c r="N6" s="80" t="s">
        <v>5</v>
      </c>
      <c r="O6" s="80" t="s">
        <v>5</v>
      </c>
      <c r="Q6" s="5" t="s">
        <v>6</v>
      </c>
      <c r="R6" s="6" t="s">
        <v>6</v>
      </c>
      <c r="S6" s="5" t="s">
        <v>6</v>
      </c>
      <c r="T6" s="6" t="s">
        <v>6</v>
      </c>
      <c r="U6" s="5" t="s">
        <v>6</v>
      </c>
      <c r="V6" s="6" t="s">
        <v>6</v>
      </c>
      <c r="W6" s="5" t="s">
        <v>6</v>
      </c>
      <c r="X6" s="6" t="s">
        <v>6</v>
      </c>
      <c r="Y6" s="5" t="s">
        <v>6</v>
      </c>
    </row>
    <row r="7" spans="1:25" s="4" customFormat="1" ht="21">
      <c r="A7" s="87" t="s">
        <v>3</v>
      </c>
      <c r="C7" s="80" t="s">
        <v>7</v>
      </c>
      <c r="E7" s="80" t="s">
        <v>8</v>
      </c>
      <c r="G7" s="80" t="s">
        <v>9</v>
      </c>
      <c r="I7" s="86" t="s">
        <v>10</v>
      </c>
      <c r="J7" s="86" t="s">
        <v>10</v>
      </c>
      <c r="K7" s="86" t="s">
        <v>10</v>
      </c>
      <c r="M7" s="86" t="s">
        <v>11</v>
      </c>
      <c r="N7" s="86" t="s">
        <v>11</v>
      </c>
      <c r="O7" s="86" t="s">
        <v>11</v>
      </c>
      <c r="Q7" s="80" t="s">
        <v>7</v>
      </c>
      <c r="S7" s="80" t="s">
        <v>12</v>
      </c>
      <c r="T7" s="82"/>
      <c r="U7" s="80" t="s">
        <v>8</v>
      </c>
      <c r="V7" s="82"/>
      <c r="W7" s="80" t="s">
        <v>9</v>
      </c>
      <c r="X7" s="82"/>
      <c r="Y7" s="84" t="s">
        <v>13</v>
      </c>
    </row>
    <row r="8" spans="1:25" s="4" customFormat="1" ht="21">
      <c r="A8" s="81" t="s">
        <v>3</v>
      </c>
      <c r="C8" s="81" t="s">
        <v>7</v>
      </c>
      <c r="E8" s="81" t="s">
        <v>8</v>
      </c>
      <c r="G8" s="81" t="s">
        <v>9</v>
      </c>
      <c r="I8" s="7" t="s">
        <v>7</v>
      </c>
      <c r="K8" s="7" t="s">
        <v>8</v>
      </c>
      <c r="M8" s="6" t="s">
        <v>7</v>
      </c>
      <c r="O8" s="6" t="s">
        <v>14</v>
      </c>
      <c r="Q8" s="81" t="s">
        <v>7</v>
      </c>
      <c r="R8" s="8"/>
      <c r="S8" s="81" t="s">
        <v>12</v>
      </c>
      <c r="T8" s="82"/>
      <c r="U8" s="81" t="s">
        <v>8</v>
      </c>
      <c r="V8" s="82"/>
      <c r="W8" s="81" t="s">
        <v>9</v>
      </c>
      <c r="X8" s="82"/>
      <c r="Y8" s="85" t="s">
        <v>13</v>
      </c>
    </row>
    <row r="9" spans="1:25" ht="21">
      <c r="A9" s="9" t="s">
        <v>15</v>
      </c>
      <c r="C9" s="10">
        <v>6567713</v>
      </c>
      <c r="D9" s="11"/>
      <c r="E9" s="10">
        <v>16559983423</v>
      </c>
      <c r="F9" s="11"/>
      <c r="G9" s="10">
        <v>15448646500.734501</v>
      </c>
      <c r="H9" s="11"/>
      <c r="I9" s="10">
        <v>2161271</v>
      </c>
      <c r="J9" s="11"/>
      <c r="K9" s="10">
        <v>5455346373</v>
      </c>
      <c r="L9" s="11"/>
      <c r="M9" s="13">
        <v>-3138840</v>
      </c>
      <c r="N9" s="11"/>
      <c r="O9" s="10">
        <v>8028159520</v>
      </c>
      <c r="P9" s="11"/>
      <c r="Q9" s="10">
        <v>5590144</v>
      </c>
      <c r="R9" s="11"/>
      <c r="S9" s="10">
        <v>2720</v>
      </c>
      <c r="T9" s="11"/>
      <c r="U9" s="10">
        <v>14173912070</v>
      </c>
      <c r="V9" s="11"/>
      <c r="W9" s="10">
        <v>15193635734.3232</v>
      </c>
      <c r="X9" s="11"/>
      <c r="Y9" s="12">
        <v>2.53E-2</v>
      </c>
    </row>
    <row r="10" spans="1:25" ht="21">
      <c r="A10" s="9" t="s">
        <v>16</v>
      </c>
      <c r="C10" s="10">
        <v>149634</v>
      </c>
      <c r="D10" s="11"/>
      <c r="E10" s="10">
        <v>6926658777</v>
      </c>
      <c r="F10" s="11"/>
      <c r="G10" s="10">
        <v>6941416572.3127499</v>
      </c>
      <c r="H10" s="11"/>
      <c r="I10" s="10">
        <v>152351</v>
      </c>
      <c r="J10" s="11"/>
      <c r="K10" s="10">
        <v>7129639227</v>
      </c>
      <c r="L10" s="11"/>
      <c r="M10" s="13">
        <v>-409914</v>
      </c>
      <c r="N10" s="11"/>
      <c r="O10" s="10">
        <v>19176767256</v>
      </c>
      <c r="P10" s="11"/>
      <c r="Q10" s="10">
        <v>944099</v>
      </c>
      <c r="R10" s="11"/>
      <c r="S10" s="10">
        <v>47213</v>
      </c>
      <c r="T10" s="11"/>
      <c r="U10" s="10">
        <v>43476344186</v>
      </c>
      <c r="V10" s="11"/>
      <c r="W10" s="10">
        <v>44565388509.608704</v>
      </c>
      <c r="X10" s="11"/>
      <c r="Y10" s="12">
        <v>7.4099999999999999E-2</v>
      </c>
    </row>
    <row r="11" spans="1:25" ht="21">
      <c r="A11" s="9" t="s">
        <v>17</v>
      </c>
      <c r="C11" s="10">
        <v>9830824</v>
      </c>
      <c r="D11" s="11"/>
      <c r="E11" s="10">
        <v>147292040495</v>
      </c>
      <c r="F11" s="11"/>
      <c r="G11" s="10">
        <v>117781997359.382</v>
      </c>
      <c r="H11" s="11"/>
      <c r="I11" s="10">
        <v>1654094</v>
      </c>
      <c r="J11" s="11"/>
      <c r="K11" s="10">
        <v>21565592489</v>
      </c>
      <c r="L11" s="11"/>
      <c r="M11" s="13">
        <v>-655693</v>
      </c>
      <c r="N11" s="11"/>
      <c r="O11" s="10">
        <v>8537194328</v>
      </c>
      <c r="P11" s="11"/>
      <c r="Q11" s="10">
        <v>10829225</v>
      </c>
      <c r="R11" s="11"/>
      <c r="S11" s="10">
        <v>12650</v>
      </c>
      <c r="T11" s="11"/>
      <c r="U11" s="10">
        <v>159163280805</v>
      </c>
      <c r="V11" s="11"/>
      <c r="W11" s="10">
        <v>136885584080.85001</v>
      </c>
      <c r="X11" s="11"/>
      <c r="Y11" s="12">
        <v>0.22770000000000001</v>
      </c>
    </row>
    <row r="12" spans="1:25" ht="21">
      <c r="A12" s="9" t="s">
        <v>18</v>
      </c>
      <c r="C12" s="10">
        <v>7976565</v>
      </c>
      <c r="D12" s="11"/>
      <c r="E12" s="10">
        <v>36010340273</v>
      </c>
      <c r="F12" s="11"/>
      <c r="G12" s="10">
        <v>34671687226.110001</v>
      </c>
      <c r="H12" s="11"/>
      <c r="I12" s="10">
        <v>223266</v>
      </c>
      <c r="J12" s="11"/>
      <c r="K12" s="10">
        <v>920266763</v>
      </c>
      <c r="L12" s="11"/>
      <c r="M12" s="13">
        <v>-2822901</v>
      </c>
      <c r="N12" s="11"/>
      <c r="O12" s="10">
        <v>11884606812</v>
      </c>
      <c r="P12" s="11"/>
      <c r="Q12" s="10">
        <v>5376930</v>
      </c>
      <c r="R12" s="11"/>
      <c r="S12" s="10">
        <v>4269</v>
      </c>
      <c r="T12" s="11"/>
      <c r="U12" s="10">
        <v>24209391643</v>
      </c>
      <c r="V12" s="11"/>
      <c r="W12" s="10">
        <v>22936669043.230801</v>
      </c>
      <c r="X12" s="11"/>
      <c r="Y12" s="12">
        <v>3.8199999999999998E-2</v>
      </c>
    </row>
    <row r="13" spans="1:25" ht="21">
      <c r="A13" s="9" t="s">
        <v>19</v>
      </c>
      <c r="C13" s="10">
        <v>0</v>
      </c>
      <c r="D13" s="11"/>
      <c r="E13" s="10">
        <v>0</v>
      </c>
      <c r="F13" s="11"/>
      <c r="G13" s="10">
        <v>0</v>
      </c>
      <c r="H13" s="11"/>
      <c r="I13" s="10">
        <v>1020931</v>
      </c>
      <c r="J13" s="11"/>
      <c r="K13" s="10">
        <v>41573003284</v>
      </c>
      <c r="L13" s="11"/>
      <c r="M13" s="13">
        <v>-16281</v>
      </c>
      <c r="N13" s="11"/>
      <c r="O13" s="10">
        <v>664358652</v>
      </c>
      <c r="P13" s="11"/>
      <c r="Q13" s="10">
        <v>1004650</v>
      </c>
      <c r="R13" s="11"/>
      <c r="S13" s="10">
        <v>38230</v>
      </c>
      <c r="T13" s="11"/>
      <c r="U13" s="10">
        <v>40910017871</v>
      </c>
      <c r="V13" s="11"/>
      <c r="W13" s="10">
        <v>38378579595.18</v>
      </c>
      <c r="X13" s="11"/>
      <c r="Y13" s="12">
        <v>6.3799999999999996E-2</v>
      </c>
    </row>
    <row r="14" spans="1:25" ht="21">
      <c r="A14" s="9" t="s">
        <v>20</v>
      </c>
      <c r="C14" s="10">
        <v>0</v>
      </c>
      <c r="D14" s="11"/>
      <c r="E14" s="10">
        <v>0</v>
      </c>
      <c r="F14" s="11"/>
      <c r="G14" s="10">
        <v>0</v>
      </c>
      <c r="H14" s="11"/>
      <c r="I14" s="10">
        <v>16500000</v>
      </c>
      <c r="J14" s="11"/>
      <c r="K14" s="10">
        <v>117480000000</v>
      </c>
      <c r="L14" s="11"/>
      <c r="M14" s="13">
        <v>-6613</v>
      </c>
      <c r="N14" s="11"/>
      <c r="O14" s="10">
        <v>46075496</v>
      </c>
      <c r="P14" s="11"/>
      <c r="Q14" s="10">
        <v>16493387</v>
      </c>
      <c r="R14" s="11"/>
      <c r="S14" s="10">
        <v>7140</v>
      </c>
      <c r="T14" s="11"/>
      <c r="U14" s="10">
        <v>117432915440</v>
      </c>
      <c r="V14" s="11"/>
      <c r="W14" s="10">
        <v>117673283464.783</v>
      </c>
      <c r="X14" s="11"/>
      <c r="Y14" s="12">
        <v>0.1958</v>
      </c>
    </row>
    <row r="15" spans="1:25" ht="21">
      <c r="A15" s="9" t="s">
        <v>21</v>
      </c>
      <c r="C15" s="10">
        <v>0</v>
      </c>
      <c r="D15" s="11"/>
      <c r="E15" s="10">
        <v>0</v>
      </c>
      <c r="F15" s="11"/>
      <c r="G15" s="10">
        <v>0</v>
      </c>
      <c r="H15" s="11"/>
      <c r="I15" s="14">
        <v>37500000</v>
      </c>
      <c r="J15" s="25"/>
      <c r="K15" s="14">
        <v>140325000000</v>
      </c>
      <c r="L15" s="25"/>
      <c r="M15" s="26">
        <v>-90136</v>
      </c>
      <c r="N15" s="11"/>
      <c r="O15" s="10">
        <v>335354743</v>
      </c>
      <c r="P15" s="11"/>
      <c r="Q15" s="10">
        <v>37409864</v>
      </c>
      <c r="R15" s="11"/>
      <c r="S15" s="10">
        <v>3684</v>
      </c>
      <c r="T15" s="11"/>
      <c r="U15" s="10">
        <v>139987711088</v>
      </c>
      <c r="V15" s="11"/>
      <c r="W15" s="10">
        <v>137713197342.37799</v>
      </c>
      <c r="X15" s="11"/>
      <c r="Y15" s="15">
        <v>0.2291</v>
      </c>
    </row>
    <row r="16" spans="1:25" ht="18.75">
      <c r="A16" s="16" t="s">
        <v>82</v>
      </c>
      <c r="B16" s="17"/>
      <c r="C16" s="18">
        <f>SUM(C9:C15)</f>
        <v>24524736</v>
      </c>
      <c r="D16" s="17"/>
      <c r="E16" s="18">
        <f>SUM(E9:E15)</f>
        <v>206789022968</v>
      </c>
      <c r="F16" s="17"/>
      <c r="G16" s="18">
        <f>SUM(G9:G15)</f>
        <v>174843747658.53925</v>
      </c>
      <c r="H16" s="17"/>
      <c r="I16" s="24">
        <f>SUM(I9:I15)</f>
        <v>59211913</v>
      </c>
      <c r="J16" s="24"/>
      <c r="K16" s="19">
        <f>SUM(K9:K15)</f>
        <v>334448848136</v>
      </c>
      <c r="L16" s="24"/>
      <c r="M16" s="13">
        <f>SUM(M9:M15)</f>
        <v>-7140378</v>
      </c>
      <c r="N16" s="17"/>
      <c r="O16" s="18">
        <f>SUM(O9:O15)</f>
        <v>48672516807</v>
      </c>
      <c r="P16" s="17"/>
      <c r="Q16" s="18">
        <f>SUM(Q9:Q15)</f>
        <v>77648299</v>
      </c>
      <c r="R16" s="17"/>
      <c r="S16" s="18">
        <f>SUM(S9:S15)</f>
        <v>115906</v>
      </c>
      <c r="T16" s="17"/>
      <c r="U16" s="18">
        <f>SUM(U9:U15)</f>
        <v>539353573103</v>
      </c>
      <c r="V16" s="17"/>
      <c r="W16" s="18">
        <f>SUM(W9:W15)</f>
        <v>513346337770.3537</v>
      </c>
      <c r="X16" s="17"/>
      <c r="Y16" s="15">
        <f>SUM(Y9:Y15)</f>
        <v>0.85399999999999998</v>
      </c>
    </row>
  </sheetData>
  <mergeCells count="19">
    <mergeCell ref="X7:X8"/>
    <mergeCell ref="A2:Y2"/>
    <mergeCell ref="A3:Y3"/>
    <mergeCell ref="A4:Y4"/>
    <mergeCell ref="Y7:Y8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  <mergeCell ref="T7:T8"/>
    <mergeCell ref="V7:V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2:AM23"/>
  <sheetViews>
    <sheetView rightToLeft="1" topLeftCell="L5" zoomScale="85" zoomScaleNormal="85" workbookViewId="0">
      <selection activeCell="AI24" sqref="AI24"/>
    </sheetView>
  </sheetViews>
  <sheetFormatPr defaultRowHeight="15"/>
  <cols>
    <col min="1" max="1" width="40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13.28515625" style="1" bestFit="1" customWidth="1"/>
    <col min="16" max="16" width="1" style="1" customWidth="1"/>
    <col min="17" max="17" width="28.5703125" style="1" bestFit="1" customWidth="1"/>
    <col min="18" max="18" width="1" style="1" customWidth="1"/>
    <col min="19" max="19" width="28.7109375" style="1" bestFit="1" customWidth="1"/>
    <col min="20" max="20" width="1" style="1" customWidth="1"/>
    <col min="21" max="21" width="16.7109375" style="1" bestFit="1" customWidth="1"/>
    <col min="22" max="22" width="1" style="1" customWidth="1"/>
    <col min="23" max="23" width="32.140625" style="1" bestFit="1" customWidth="1"/>
    <col min="24" max="24" width="1" style="1" customWidth="1"/>
    <col min="25" max="25" width="13.28515625" style="1" bestFit="1" customWidth="1"/>
    <col min="26" max="26" width="1" style="1" customWidth="1"/>
    <col min="27" max="27" width="28.5703125" style="1" bestFit="1" customWidth="1"/>
    <col min="28" max="28" width="1" style="1" customWidth="1"/>
    <col min="29" max="29" width="16.8554687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31.85546875" style="1" bestFit="1" customWidth="1"/>
    <col min="34" max="34" width="1" style="1" customWidth="1"/>
    <col min="35" max="35" width="32.140625" style="1" bestFit="1" customWidth="1"/>
    <col min="36" max="36" width="1" style="1" customWidth="1"/>
    <col min="37" max="37" width="16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6.2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</row>
    <row r="3" spans="1:37" ht="26.25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</row>
    <row r="4" spans="1:37" ht="26.2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</row>
    <row r="6" spans="1:37" ht="24">
      <c r="A6" s="88" t="s">
        <v>23</v>
      </c>
      <c r="B6" s="88" t="s">
        <v>23</v>
      </c>
      <c r="C6" s="88" t="s">
        <v>23</v>
      </c>
      <c r="D6" s="88" t="s">
        <v>23</v>
      </c>
      <c r="E6" s="88" t="s">
        <v>23</v>
      </c>
      <c r="F6" s="88" t="s">
        <v>23</v>
      </c>
      <c r="G6" s="88" t="s">
        <v>23</v>
      </c>
      <c r="H6" s="88" t="s">
        <v>23</v>
      </c>
      <c r="I6" s="88" t="s">
        <v>23</v>
      </c>
      <c r="J6" s="88" t="s">
        <v>23</v>
      </c>
      <c r="K6" s="88" t="s">
        <v>23</v>
      </c>
      <c r="L6" s="88" t="s">
        <v>23</v>
      </c>
      <c r="M6" s="88" t="s">
        <v>23</v>
      </c>
      <c r="N6" s="27"/>
      <c r="O6" s="88" t="s">
        <v>4</v>
      </c>
      <c r="P6" s="88" t="s">
        <v>4</v>
      </c>
      <c r="Q6" s="88" t="s">
        <v>4</v>
      </c>
      <c r="R6" s="88" t="s">
        <v>4</v>
      </c>
      <c r="S6" s="88" t="s">
        <v>4</v>
      </c>
      <c r="T6" s="27"/>
      <c r="U6" s="88" t="s">
        <v>5</v>
      </c>
      <c r="V6" s="88" t="s">
        <v>5</v>
      </c>
      <c r="W6" s="88" t="s">
        <v>5</v>
      </c>
      <c r="X6" s="88" t="s">
        <v>5</v>
      </c>
      <c r="Y6" s="88" t="s">
        <v>5</v>
      </c>
      <c r="Z6" s="88" t="s">
        <v>5</v>
      </c>
      <c r="AA6" s="88" t="s">
        <v>5</v>
      </c>
      <c r="AB6" s="27"/>
      <c r="AC6" s="88" t="s">
        <v>6</v>
      </c>
      <c r="AD6" s="88" t="s">
        <v>6</v>
      </c>
      <c r="AE6" s="88" t="s">
        <v>6</v>
      </c>
      <c r="AF6" s="88" t="s">
        <v>6</v>
      </c>
      <c r="AG6" s="88" t="s">
        <v>6</v>
      </c>
      <c r="AH6" s="88" t="s">
        <v>6</v>
      </c>
      <c r="AI6" s="88" t="s">
        <v>6</v>
      </c>
      <c r="AJ6" s="88" t="s">
        <v>6</v>
      </c>
      <c r="AK6" s="88" t="s">
        <v>6</v>
      </c>
    </row>
    <row r="7" spans="1:37" ht="24">
      <c r="A7" s="88" t="s">
        <v>24</v>
      </c>
      <c r="B7" s="27"/>
      <c r="C7" s="90" t="s">
        <v>25</v>
      </c>
      <c r="D7" s="27"/>
      <c r="E7" s="90" t="s">
        <v>26</v>
      </c>
      <c r="F7" s="27"/>
      <c r="G7" s="88" t="s">
        <v>27</v>
      </c>
      <c r="H7" s="27"/>
      <c r="I7" s="90" t="s">
        <v>28</v>
      </c>
      <c r="J7" s="27"/>
      <c r="K7" s="88" t="s">
        <v>29</v>
      </c>
      <c r="L7" s="27"/>
      <c r="M7" s="88" t="s">
        <v>22</v>
      </c>
      <c r="N7" s="27"/>
      <c r="O7" s="88" t="s">
        <v>7</v>
      </c>
      <c r="P7" s="27"/>
      <c r="Q7" s="90" t="s">
        <v>8</v>
      </c>
      <c r="R7" s="27"/>
      <c r="S7" s="90" t="s">
        <v>9</v>
      </c>
      <c r="T7" s="27"/>
      <c r="U7" s="92" t="s">
        <v>10</v>
      </c>
      <c r="V7" s="92" t="s">
        <v>10</v>
      </c>
      <c r="W7" s="92" t="s">
        <v>10</v>
      </c>
      <c r="X7" s="27"/>
      <c r="Y7" s="92" t="s">
        <v>11</v>
      </c>
      <c r="Z7" s="92" t="s">
        <v>11</v>
      </c>
      <c r="AA7" s="92" t="s">
        <v>11</v>
      </c>
      <c r="AB7" s="27"/>
      <c r="AC7" s="88" t="s">
        <v>7</v>
      </c>
      <c r="AD7" s="27"/>
      <c r="AE7" s="88" t="s">
        <v>30</v>
      </c>
      <c r="AF7" s="27"/>
      <c r="AG7" s="88" t="s">
        <v>8</v>
      </c>
      <c r="AH7" s="27"/>
      <c r="AI7" s="88" t="s">
        <v>9</v>
      </c>
      <c r="AJ7" s="27"/>
      <c r="AK7" s="90" t="s">
        <v>13</v>
      </c>
    </row>
    <row r="8" spans="1:37" ht="24">
      <c r="A8" s="89" t="s">
        <v>24</v>
      </c>
      <c r="B8" s="27"/>
      <c r="C8" s="91" t="s">
        <v>25</v>
      </c>
      <c r="D8" s="27"/>
      <c r="E8" s="91" t="s">
        <v>26</v>
      </c>
      <c r="F8" s="27"/>
      <c r="G8" s="89" t="s">
        <v>27</v>
      </c>
      <c r="H8" s="27"/>
      <c r="I8" s="91" t="s">
        <v>28</v>
      </c>
      <c r="J8" s="27"/>
      <c r="K8" s="89" t="s">
        <v>29</v>
      </c>
      <c r="L8" s="27"/>
      <c r="M8" s="89" t="s">
        <v>22</v>
      </c>
      <c r="N8" s="27"/>
      <c r="O8" s="89" t="s">
        <v>7</v>
      </c>
      <c r="P8" s="27"/>
      <c r="Q8" s="91" t="s">
        <v>8</v>
      </c>
      <c r="R8" s="27"/>
      <c r="S8" s="91" t="s">
        <v>9</v>
      </c>
      <c r="T8" s="27"/>
      <c r="U8" s="28" t="s">
        <v>7</v>
      </c>
      <c r="V8" s="27"/>
      <c r="W8" s="28" t="s">
        <v>8</v>
      </c>
      <c r="X8" s="27"/>
      <c r="Y8" s="28" t="s">
        <v>7</v>
      </c>
      <c r="Z8" s="27"/>
      <c r="AA8" s="29" t="s">
        <v>14</v>
      </c>
      <c r="AB8" s="27"/>
      <c r="AC8" s="89" t="s">
        <v>7</v>
      </c>
      <c r="AD8" s="27"/>
      <c r="AE8" s="89" t="s">
        <v>30</v>
      </c>
      <c r="AF8" s="27"/>
      <c r="AG8" s="89" t="s">
        <v>8</v>
      </c>
      <c r="AH8" s="27"/>
      <c r="AI8" s="89" t="s">
        <v>9</v>
      </c>
      <c r="AJ8" s="27"/>
      <c r="AK8" s="91" t="s">
        <v>13</v>
      </c>
    </row>
    <row r="9" spans="1:37" ht="21">
      <c r="A9" s="34" t="s">
        <v>31</v>
      </c>
      <c r="B9" s="11"/>
      <c r="C9" s="11" t="s">
        <v>32</v>
      </c>
      <c r="D9" s="11"/>
      <c r="E9" s="11" t="s">
        <v>32</v>
      </c>
      <c r="F9" s="11"/>
      <c r="G9" s="11" t="s">
        <v>33</v>
      </c>
      <c r="H9" s="11"/>
      <c r="I9" s="11" t="s">
        <v>34</v>
      </c>
      <c r="J9" s="11"/>
      <c r="K9" s="10">
        <v>0</v>
      </c>
      <c r="L9" s="11"/>
      <c r="M9" s="10">
        <v>0</v>
      </c>
      <c r="N9" s="11"/>
      <c r="O9" s="10">
        <v>867</v>
      </c>
      <c r="P9" s="11"/>
      <c r="Q9" s="10">
        <v>669800582</v>
      </c>
      <c r="R9" s="11"/>
      <c r="S9" s="10">
        <v>669531837</v>
      </c>
      <c r="T9" s="11"/>
      <c r="U9" s="10">
        <v>13600</v>
      </c>
      <c r="V9" s="11"/>
      <c r="W9" s="10">
        <v>10682379109</v>
      </c>
      <c r="X9" s="11"/>
      <c r="Y9" s="10">
        <v>2600</v>
      </c>
      <c r="Z9" s="11"/>
      <c r="AA9" s="10">
        <v>2013617077</v>
      </c>
      <c r="AB9" s="11"/>
      <c r="AC9" s="10">
        <v>2245</v>
      </c>
      <c r="AD9" s="11"/>
      <c r="AE9" s="10">
        <v>790490</v>
      </c>
      <c r="AF9" s="11"/>
      <c r="AG9" s="10">
        <v>1763378022</v>
      </c>
      <c r="AH9" s="11"/>
      <c r="AI9" s="10">
        <v>1773363428</v>
      </c>
      <c r="AJ9" s="11"/>
      <c r="AK9" s="12">
        <v>3.0000000000000001E-3</v>
      </c>
    </row>
    <row r="10" spans="1:37" ht="21">
      <c r="A10" s="34" t="s">
        <v>31</v>
      </c>
      <c r="B10" s="11"/>
      <c r="C10" s="11" t="s">
        <v>32</v>
      </c>
      <c r="D10" s="11"/>
      <c r="E10" s="11" t="s">
        <v>32</v>
      </c>
      <c r="F10" s="11"/>
      <c r="G10" s="11" t="s">
        <v>33</v>
      </c>
      <c r="H10" s="11"/>
      <c r="I10" s="11" t="s">
        <v>34</v>
      </c>
      <c r="J10" s="11"/>
      <c r="K10" s="10">
        <v>0</v>
      </c>
      <c r="L10" s="11"/>
      <c r="M10" s="10">
        <v>0</v>
      </c>
      <c r="N10" s="11"/>
      <c r="O10" s="10">
        <v>867</v>
      </c>
      <c r="P10" s="11"/>
      <c r="Q10" s="10">
        <v>669800582</v>
      </c>
      <c r="R10" s="11"/>
      <c r="S10" s="10">
        <v>669531837</v>
      </c>
      <c r="T10" s="11"/>
      <c r="U10" s="10">
        <v>13600</v>
      </c>
      <c r="V10" s="11"/>
      <c r="W10" s="10">
        <v>10682379109</v>
      </c>
      <c r="X10" s="11"/>
      <c r="Y10" s="10">
        <v>2600</v>
      </c>
      <c r="Z10" s="11"/>
      <c r="AA10" s="10">
        <v>2013617077</v>
      </c>
      <c r="AB10" s="11"/>
      <c r="AC10" s="10">
        <v>11355</v>
      </c>
      <c r="AD10" s="11"/>
      <c r="AE10" s="10">
        <v>790490</v>
      </c>
      <c r="AF10" s="11"/>
      <c r="AG10" s="10">
        <v>8919001087</v>
      </c>
      <c r="AH10" s="11"/>
      <c r="AI10" s="10">
        <v>8969506339</v>
      </c>
      <c r="AJ10" s="11"/>
      <c r="AK10" s="12">
        <v>1.49E-2</v>
      </c>
    </row>
    <row r="11" spans="1:37" ht="21">
      <c r="A11" s="34" t="s">
        <v>35</v>
      </c>
      <c r="B11" s="11"/>
      <c r="C11" s="11" t="s">
        <v>32</v>
      </c>
      <c r="D11" s="11"/>
      <c r="E11" s="11" t="s">
        <v>32</v>
      </c>
      <c r="F11" s="11"/>
      <c r="G11" s="11" t="s">
        <v>36</v>
      </c>
      <c r="H11" s="11"/>
      <c r="I11" s="11" t="s">
        <v>37</v>
      </c>
      <c r="J11" s="11"/>
      <c r="K11" s="10">
        <v>0</v>
      </c>
      <c r="L11" s="11"/>
      <c r="M11" s="10">
        <v>0</v>
      </c>
      <c r="N11" s="11"/>
      <c r="O11" s="10">
        <v>6033</v>
      </c>
      <c r="P11" s="11"/>
      <c r="Q11" s="10">
        <v>5222328443</v>
      </c>
      <c r="R11" s="11"/>
      <c r="S11" s="10">
        <v>5385793676</v>
      </c>
      <c r="T11" s="11"/>
      <c r="U11" s="10">
        <v>0</v>
      </c>
      <c r="V11" s="11"/>
      <c r="W11" s="10">
        <v>0</v>
      </c>
      <c r="X11" s="11"/>
      <c r="Y11" s="10">
        <v>0</v>
      </c>
      <c r="Z11" s="11"/>
      <c r="AA11" s="10">
        <v>0</v>
      </c>
      <c r="AB11" s="11"/>
      <c r="AC11" s="10">
        <v>6033</v>
      </c>
      <c r="AD11" s="11"/>
      <c r="AE11" s="10">
        <v>906120</v>
      </c>
      <c r="AF11" s="11"/>
      <c r="AG11" s="10">
        <v>5222328443</v>
      </c>
      <c r="AH11" s="11"/>
      <c r="AI11" s="10">
        <v>5462658659</v>
      </c>
      <c r="AJ11" s="11"/>
      <c r="AK11" s="12">
        <v>9.1000000000000004E-3</v>
      </c>
    </row>
    <row r="12" spans="1:37" ht="21">
      <c r="A12" s="34" t="s">
        <v>35</v>
      </c>
      <c r="B12" s="11"/>
      <c r="C12" s="11" t="s">
        <v>32</v>
      </c>
      <c r="D12" s="11"/>
      <c r="E12" s="11" t="s">
        <v>32</v>
      </c>
      <c r="F12" s="11"/>
      <c r="G12" s="11" t="s">
        <v>36</v>
      </c>
      <c r="H12" s="11"/>
      <c r="I12" s="11" t="s">
        <v>37</v>
      </c>
      <c r="J12" s="11"/>
      <c r="K12" s="10">
        <v>0</v>
      </c>
      <c r="L12" s="11"/>
      <c r="M12" s="10">
        <v>0</v>
      </c>
      <c r="N12" s="11"/>
      <c r="O12" s="10">
        <v>6033</v>
      </c>
      <c r="P12" s="11"/>
      <c r="Q12" s="10">
        <v>5222328443</v>
      </c>
      <c r="R12" s="11"/>
      <c r="S12" s="10">
        <v>5385793676</v>
      </c>
      <c r="T12" s="11"/>
      <c r="U12" s="10">
        <v>0</v>
      </c>
      <c r="V12" s="11"/>
      <c r="W12" s="10">
        <v>0</v>
      </c>
      <c r="X12" s="11"/>
      <c r="Y12" s="10">
        <v>0</v>
      </c>
      <c r="Z12" s="11"/>
      <c r="AA12" s="10">
        <v>0</v>
      </c>
      <c r="AB12" s="11"/>
      <c r="AC12" s="10">
        <v>12034</v>
      </c>
      <c r="AD12" s="11"/>
      <c r="AE12" s="10">
        <v>906120</v>
      </c>
      <c r="AF12" s="11"/>
      <c r="AG12" s="10">
        <v>10416956818</v>
      </c>
      <c r="AH12" s="11"/>
      <c r="AI12" s="10">
        <v>10896342500</v>
      </c>
      <c r="AJ12" s="11"/>
      <c r="AK12" s="12">
        <v>1.8100000000000002E-2</v>
      </c>
    </row>
    <row r="13" spans="1:37" ht="21">
      <c r="A13" s="34" t="s">
        <v>35</v>
      </c>
      <c r="B13" s="11"/>
      <c r="C13" s="11" t="s">
        <v>32</v>
      </c>
      <c r="D13" s="11"/>
      <c r="E13" s="11" t="s">
        <v>32</v>
      </c>
      <c r="F13" s="11"/>
      <c r="G13" s="11" t="s">
        <v>36</v>
      </c>
      <c r="H13" s="11"/>
      <c r="I13" s="11" t="s">
        <v>37</v>
      </c>
      <c r="J13" s="11"/>
      <c r="K13" s="10">
        <v>0</v>
      </c>
      <c r="L13" s="11"/>
      <c r="M13" s="10">
        <v>0</v>
      </c>
      <c r="N13" s="11"/>
      <c r="O13" s="10">
        <v>6033</v>
      </c>
      <c r="P13" s="11"/>
      <c r="Q13" s="10">
        <v>5222328443</v>
      </c>
      <c r="R13" s="11"/>
      <c r="S13" s="10">
        <v>5385793676</v>
      </c>
      <c r="T13" s="11"/>
      <c r="U13" s="10">
        <v>0</v>
      </c>
      <c r="V13" s="11"/>
      <c r="W13" s="10">
        <v>0</v>
      </c>
      <c r="X13" s="11"/>
      <c r="Y13" s="10">
        <v>0</v>
      </c>
      <c r="Z13" s="11"/>
      <c r="AA13" s="10">
        <v>0</v>
      </c>
      <c r="AB13" s="11"/>
      <c r="AC13" s="10">
        <v>12033</v>
      </c>
      <c r="AD13" s="11"/>
      <c r="AE13" s="10">
        <v>906120</v>
      </c>
      <c r="AF13" s="11"/>
      <c r="AG13" s="10">
        <v>10416091190</v>
      </c>
      <c r="AH13" s="11"/>
      <c r="AI13" s="10">
        <v>10895437037</v>
      </c>
      <c r="AJ13" s="11"/>
      <c r="AK13" s="12">
        <v>1.8100000000000002E-2</v>
      </c>
    </row>
    <row r="14" spans="1:37" ht="21">
      <c r="A14" s="34" t="s">
        <v>38</v>
      </c>
      <c r="B14" s="11"/>
      <c r="C14" s="11" t="s">
        <v>32</v>
      </c>
      <c r="D14" s="11"/>
      <c r="E14" s="11" t="s">
        <v>32</v>
      </c>
      <c r="F14" s="11"/>
      <c r="G14" s="11" t="s">
        <v>39</v>
      </c>
      <c r="H14" s="11"/>
      <c r="I14" s="11" t="s">
        <v>40</v>
      </c>
      <c r="J14" s="11"/>
      <c r="K14" s="10">
        <v>0</v>
      </c>
      <c r="L14" s="11"/>
      <c r="M14" s="10">
        <v>0</v>
      </c>
      <c r="N14" s="11"/>
      <c r="O14" s="10">
        <v>738</v>
      </c>
      <c r="P14" s="11"/>
      <c r="Q14" s="10">
        <v>598113316</v>
      </c>
      <c r="R14" s="11"/>
      <c r="S14" s="10">
        <v>597936581</v>
      </c>
      <c r="T14" s="11"/>
      <c r="U14" s="10">
        <v>8900</v>
      </c>
      <c r="V14" s="11"/>
      <c r="W14" s="10">
        <v>7292142969</v>
      </c>
      <c r="X14" s="11"/>
      <c r="Y14" s="10">
        <v>13900</v>
      </c>
      <c r="Z14" s="11"/>
      <c r="AA14" s="10">
        <v>11368142124</v>
      </c>
      <c r="AB14" s="11"/>
      <c r="AC14" s="10">
        <v>6059</v>
      </c>
      <c r="AD14" s="11"/>
      <c r="AE14" s="10">
        <v>824950</v>
      </c>
      <c r="AF14" s="11"/>
      <c r="AG14" s="10">
        <v>4960267984</v>
      </c>
      <c r="AH14" s="11"/>
      <c r="AI14" s="10">
        <v>4994748230</v>
      </c>
      <c r="AJ14" s="11"/>
      <c r="AK14" s="12">
        <v>8.3000000000000001E-3</v>
      </c>
    </row>
    <row r="15" spans="1:37" ht="21">
      <c r="A15" s="34" t="s">
        <v>38</v>
      </c>
      <c r="B15" s="11"/>
      <c r="C15" s="11" t="s">
        <v>32</v>
      </c>
      <c r="D15" s="11"/>
      <c r="E15" s="11" t="s">
        <v>32</v>
      </c>
      <c r="F15" s="11"/>
      <c r="G15" s="11" t="s">
        <v>39</v>
      </c>
      <c r="H15" s="11"/>
      <c r="I15" s="11" t="s">
        <v>40</v>
      </c>
      <c r="J15" s="11"/>
      <c r="K15" s="10">
        <v>0</v>
      </c>
      <c r="L15" s="11"/>
      <c r="M15" s="10">
        <v>0</v>
      </c>
      <c r="N15" s="11"/>
      <c r="O15" s="10">
        <v>738</v>
      </c>
      <c r="P15" s="11"/>
      <c r="Q15" s="10">
        <v>598113316</v>
      </c>
      <c r="R15" s="11"/>
      <c r="S15" s="10">
        <v>597936581</v>
      </c>
      <c r="T15" s="11"/>
      <c r="U15" s="10">
        <v>8900</v>
      </c>
      <c r="V15" s="11"/>
      <c r="W15" s="10">
        <v>7292142969</v>
      </c>
      <c r="X15" s="11"/>
      <c r="Y15" s="10">
        <v>13900</v>
      </c>
      <c r="Z15" s="11"/>
      <c r="AA15" s="10">
        <v>11368142124</v>
      </c>
      <c r="AB15" s="11"/>
      <c r="AC15" s="10">
        <v>12941</v>
      </c>
      <c r="AD15" s="11"/>
      <c r="AE15" s="10">
        <v>824950</v>
      </c>
      <c r="AF15" s="11"/>
      <c r="AG15" s="10">
        <v>10489809600</v>
      </c>
      <c r="AH15" s="11"/>
      <c r="AI15" s="10">
        <v>10667938083</v>
      </c>
      <c r="AJ15" s="11"/>
      <c r="AK15" s="12">
        <v>1.77E-2</v>
      </c>
    </row>
    <row r="16" spans="1:37" ht="21">
      <c r="A16" s="34" t="s">
        <v>41</v>
      </c>
      <c r="B16" s="11"/>
      <c r="C16" s="11" t="s">
        <v>32</v>
      </c>
      <c r="D16" s="11"/>
      <c r="E16" s="11" t="s">
        <v>32</v>
      </c>
      <c r="F16" s="11"/>
      <c r="G16" s="11" t="s">
        <v>42</v>
      </c>
      <c r="H16" s="11"/>
      <c r="I16" s="11" t="s">
        <v>43</v>
      </c>
      <c r="J16" s="11"/>
      <c r="K16" s="10">
        <v>0</v>
      </c>
      <c r="L16" s="11"/>
      <c r="M16" s="10">
        <v>0</v>
      </c>
      <c r="N16" s="11"/>
      <c r="O16" s="10">
        <v>5600</v>
      </c>
      <c r="P16" s="11"/>
      <c r="Q16" s="10">
        <v>4751541367</v>
      </c>
      <c r="R16" s="11"/>
      <c r="S16" s="10">
        <v>4745469038</v>
      </c>
      <c r="T16" s="11"/>
      <c r="U16" s="10">
        <v>13410</v>
      </c>
      <c r="V16" s="11"/>
      <c r="W16" s="10">
        <v>11580930789</v>
      </c>
      <c r="X16" s="11"/>
      <c r="Y16" s="10">
        <v>3910</v>
      </c>
      <c r="Z16" s="11"/>
      <c r="AA16" s="10">
        <v>3370146300</v>
      </c>
      <c r="AB16" s="11"/>
      <c r="AC16" s="10">
        <v>5583</v>
      </c>
      <c r="AD16" s="11"/>
      <c r="AE16" s="10">
        <v>863230</v>
      </c>
      <c r="AF16" s="11"/>
      <c r="AG16" s="10">
        <v>4761707731</v>
      </c>
      <c r="AH16" s="11"/>
      <c r="AI16" s="10">
        <v>4815919015</v>
      </c>
      <c r="AJ16" s="11"/>
      <c r="AK16" s="12">
        <v>8.0000000000000002E-3</v>
      </c>
    </row>
    <row r="17" spans="1:39" ht="21">
      <c r="A17" s="34" t="s">
        <v>41</v>
      </c>
      <c r="B17" s="11"/>
      <c r="C17" s="11" t="s">
        <v>32</v>
      </c>
      <c r="D17" s="11"/>
      <c r="E17" s="11" t="s">
        <v>32</v>
      </c>
      <c r="F17" s="11"/>
      <c r="G17" s="11" t="s">
        <v>42</v>
      </c>
      <c r="H17" s="11"/>
      <c r="I17" s="11" t="s">
        <v>43</v>
      </c>
      <c r="J17" s="11"/>
      <c r="K17" s="10">
        <v>0</v>
      </c>
      <c r="L17" s="11"/>
      <c r="M17" s="10">
        <v>0</v>
      </c>
      <c r="N17" s="11"/>
      <c r="O17" s="10">
        <v>5600</v>
      </c>
      <c r="P17" s="11"/>
      <c r="Q17" s="10">
        <v>4751541367</v>
      </c>
      <c r="R17" s="11"/>
      <c r="S17" s="10">
        <v>4745469038</v>
      </c>
      <c r="T17" s="11"/>
      <c r="U17" s="10">
        <v>13410</v>
      </c>
      <c r="V17" s="11"/>
      <c r="W17" s="10">
        <v>11580930789</v>
      </c>
      <c r="X17" s="11"/>
      <c r="Y17" s="10">
        <v>3910</v>
      </c>
      <c r="Z17" s="11"/>
      <c r="AA17" s="10">
        <v>3370146300</v>
      </c>
      <c r="AB17" s="11"/>
      <c r="AC17" s="10">
        <v>2624</v>
      </c>
      <c r="AD17" s="11"/>
      <c r="AE17" s="10">
        <v>863230</v>
      </c>
      <c r="AF17" s="11"/>
      <c r="AG17" s="10">
        <v>2262803589</v>
      </c>
      <c r="AH17" s="11"/>
      <c r="AI17" s="10">
        <v>2263473311</v>
      </c>
      <c r="AJ17" s="11"/>
      <c r="AK17" s="12">
        <v>3.8E-3</v>
      </c>
    </row>
    <row r="18" spans="1:39" ht="21">
      <c r="A18" s="34" t="s">
        <v>41</v>
      </c>
      <c r="B18" s="11"/>
      <c r="C18" s="11" t="s">
        <v>32</v>
      </c>
      <c r="D18" s="11"/>
      <c r="E18" s="11" t="s">
        <v>32</v>
      </c>
      <c r="F18" s="11"/>
      <c r="G18" s="11" t="s">
        <v>42</v>
      </c>
      <c r="H18" s="11"/>
      <c r="I18" s="11" t="s">
        <v>43</v>
      </c>
      <c r="J18" s="11"/>
      <c r="K18" s="10">
        <v>0</v>
      </c>
      <c r="L18" s="11"/>
      <c r="M18" s="10">
        <v>0</v>
      </c>
      <c r="N18" s="11"/>
      <c r="O18" s="10">
        <v>5600</v>
      </c>
      <c r="P18" s="11"/>
      <c r="Q18" s="10">
        <v>4751541367</v>
      </c>
      <c r="R18" s="11"/>
      <c r="S18" s="10">
        <v>4745469038</v>
      </c>
      <c r="T18" s="11"/>
      <c r="U18" s="10">
        <v>13410</v>
      </c>
      <c r="V18" s="11"/>
      <c r="W18" s="10">
        <v>11580930789</v>
      </c>
      <c r="X18" s="11"/>
      <c r="Y18" s="10">
        <v>3910</v>
      </c>
      <c r="Z18" s="11"/>
      <c r="AA18" s="10">
        <v>3370146300</v>
      </c>
      <c r="AB18" s="11"/>
      <c r="AC18" s="10">
        <v>8293</v>
      </c>
      <c r="AD18" s="11"/>
      <c r="AE18" s="10">
        <v>863230</v>
      </c>
      <c r="AF18" s="11"/>
      <c r="AG18" s="10">
        <v>7144602991</v>
      </c>
      <c r="AH18" s="11"/>
      <c r="AI18" s="10">
        <v>7153576284</v>
      </c>
      <c r="AJ18" s="11"/>
      <c r="AK18" s="12">
        <v>1.2500000000000001E-2</v>
      </c>
    </row>
    <row r="19" spans="1:39" ht="21">
      <c r="A19" s="34" t="s">
        <v>44</v>
      </c>
      <c r="B19" s="11"/>
      <c r="C19" s="11" t="s">
        <v>32</v>
      </c>
      <c r="D19" s="11"/>
      <c r="E19" s="11" t="s">
        <v>32</v>
      </c>
      <c r="F19" s="11"/>
      <c r="G19" s="11" t="s">
        <v>45</v>
      </c>
      <c r="H19" s="11"/>
      <c r="I19" s="11" t="s">
        <v>46</v>
      </c>
      <c r="J19" s="11"/>
      <c r="K19" s="10">
        <v>18</v>
      </c>
      <c r="L19" s="11"/>
      <c r="M19" s="10">
        <v>18</v>
      </c>
      <c r="N19" s="11"/>
      <c r="O19" s="10">
        <v>2333</v>
      </c>
      <c r="P19" s="11"/>
      <c r="Q19" s="10">
        <v>2224282200</v>
      </c>
      <c r="R19" s="11"/>
      <c r="S19" s="10">
        <v>2296338946</v>
      </c>
      <c r="T19" s="11"/>
      <c r="U19" s="10">
        <v>0</v>
      </c>
      <c r="V19" s="11"/>
      <c r="W19" s="10">
        <v>0</v>
      </c>
      <c r="X19" s="11"/>
      <c r="Y19" s="10">
        <v>500</v>
      </c>
      <c r="Z19" s="11"/>
      <c r="AA19" s="10">
        <v>494641128</v>
      </c>
      <c r="AB19" s="11"/>
      <c r="AC19" s="10">
        <v>2167</v>
      </c>
      <c r="AD19" s="11"/>
      <c r="AE19" s="10">
        <v>990000</v>
      </c>
      <c r="AF19" s="11"/>
      <c r="AG19" s="10">
        <v>2066017800</v>
      </c>
      <c r="AH19" s="11"/>
      <c r="AI19" s="10">
        <v>2143774635</v>
      </c>
      <c r="AJ19" s="11"/>
      <c r="AK19" s="12">
        <v>3.5999999999999999E-3</v>
      </c>
    </row>
    <row r="20" spans="1:39" ht="21">
      <c r="A20" s="34" t="s">
        <v>44</v>
      </c>
      <c r="B20" s="11"/>
      <c r="C20" s="11" t="s">
        <v>32</v>
      </c>
      <c r="D20" s="11"/>
      <c r="E20" s="11" t="s">
        <v>32</v>
      </c>
      <c r="F20" s="11"/>
      <c r="G20" s="11" t="s">
        <v>45</v>
      </c>
      <c r="H20" s="11"/>
      <c r="I20" s="11" t="s">
        <v>46</v>
      </c>
      <c r="J20" s="11"/>
      <c r="K20" s="10">
        <v>18</v>
      </c>
      <c r="L20" s="11"/>
      <c r="M20" s="10">
        <v>18</v>
      </c>
      <c r="N20" s="11"/>
      <c r="O20" s="10">
        <v>2333</v>
      </c>
      <c r="P20" s="11"/>
      <c r="Q20" s="10">
        <v>2224282200</v>
      </c>
      <c r="R20" s="11"/>
      <c r="S20" s="10">
        <v>2296338946</v>
      </c>
      <c r="T20" s="11"/>
      <c r="U20" s="10">
        <v>0</v>
      </c>
      <c r="V20" s="11"/>
      <c r="W20" s="10">
        <v>0</v>
      </c>
      <c r="X20" s="11"/>
      <c r="Y20" s="10">
        <v>500</v>
      </c>
      <c r="Z20" s="11"/>
      <c r="AA20" s="10">
        <v>494641128</v>
      </c>
      <c r="AB20" s="11"/>
      <c r="AC20" s="10">
        <v>2166</v>
      </c>
      <c r="AD20" s="11"/>
      <c r="AE20" s="10">
        <v>990000</v>
      </c>
      <c r="AF20" s="11"/>
      <c r="AG20" s="10">
        <v>2065064400</v>
      </c>
      <c r="AH20" s="11"/>
      <c r="AI20" s="10">
        <v>2142785353</v>
      </c>
      <c r="AJ20" s="11"/>
      <c r="AK20" s="12">
        <v>3.5999999999999999E-3</v>
      </c>
    </row>
    <row r="21" spans="1:39" ht="21">
      <c r="A21" s="34" t="s">
        <v>44</v>
      </c>
      <c r="B21" s="11"/>
      <c r="C21" s="11" t="s">
        <v>32</v>
      </c>
      <c r="D21" s="11"/>
      <c r="E21" s="11" t="s">
        <v>32</v>
      </c>
      <c r="F21" s="11"/>
      <c r="G21" s="11" t="s">
        <v>45</v>
      </c>
      <c r="H21" s="11"/>
      <c r="I21" s="11" t="s">
        <v>46</v>
      </c>
      <c r="J21" s="11"/>
      <c r="K21" s="10">
        <v>18</v>
      </c>
      <c r="L21" s="11"/>
      <c r="M21" s="10">
        <v>18</v>
      </c>
      <c r="N21" s="11"/>
      <c r="O21" s="10">
        <v>2333</v>
      </c>
      <c r="P21" s="11"/>
      <c r="Q21" s="10">
        <v>2224282200</v>
      </c>
      <c r="R21" s="11"/>
      <c r="S21" s="10">
        <v>2296338946</v>
      </c>
      <c r="T21" s="11"/>
      <c r="U21" s="10">
        <v>0</v>
      </c>
      <c r="V21" s="11"/>
      <c r="W21" s="10">
        <v>0</v>
      </c>
      <c r="X21" s="11"/>
      <c r="Y21" s="10">
        <v>500</v>
      </c>
      <c r="Z21" s="11"/>
      <c r="AA21" s="10">
        <v>494641128</v>
      </c>
      <c r="AB21" s="11"/>
      <c r="AC21" s="10">
        <v>2167</v>
      </c>
      <c r="AD21" s="11"/>
      <c r="AE21" s="10">
        <v>990000</v>
      </c>
      <c r="AF21" s="11"/>
      <c r="AG21" s="10">
        <v>2066017800</v>
      </c>
      <c r="AH21" s="11"/>
      <c r="AI21" s="10">
        <v>2143774635</v>
      </c>
      <c r="AJ21" s="11"/>
      <c r="AK21" s="12">
        <v>3.5999999999999999E-3</v>
      </c>
    </row>
    <row r="22" spans="1:39" ht="36.75">
      <c r="A22" s="34" t="s">
        <v>82</v>
      </c>
      <c r="B22" s="30"/>
      <c r="C22" s="31"/>
      <c r="D22" s="30"/>
      <c r="E22" s="31"/>
      <c r="F22" s="30"/>
      <c r="G22" s="31"/>
      <c r="H22" s="30"/>
      <c r="I22" s="31"/>
      <c r="J22" s="31"/>
      <c r="K22" s="32"/>
      <c r="L22" s="31"/>
      <c r="M22" s="33"/>
      <c r="N22" s="30"/>
      <c r="O22" s="31"/>
      <c r="P22" s="30"/>
      <c r="Q22" s="31"/>
      <c r="R22" s="30"/>
      <c r="S22" s="31"/>
      <c r="T22" s="30"/>
      <c r="U22" s="76"/>
      <c r="V22" s="77"/>
      <c r="W22" s="76"/>
      <c r="X22" s="36"/>
      <c r="Y22" s="27"/>
      <c r="Z22" s="27"/>
      <c r="AA22" s="27"/>
      <c r="AB22" s="27"/>
      <c r="AC22" s="76"/>
      <c r="AD22" s="78"/>
      <c r="AE22" s="76"/>
      <c r="AF22" s="76"/>
      <c r="AG22" s="76"/>
      <c r="AH22" s="37"/>
      <c r="AI22" s="35">
        <f>SUM(AI9:AI21)</f>
        <v>74323297509</v>
      </c>
      <c r="AJ22" s="31"/>
      <c r="AK22" s="75">
        <f>SUM(AK9:AK21)</f>
        <v>0.12430000000000002</v>
      </c>
      <c r="AM22" s="47"/>
    </row>
    <row r="23" spans="1:39">
      <c r="AC23" s="48"/>
      <c r="AD23" s="48"/>
      <c r="AE23" s="48"/>
      <c r="AF23" s="48"/>
      <c r="AG23" s="48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2:S13"/>
  <sheetViews>
    <sheetView rightToLeft="1" topLeftCell="A4" workbookViewId="0">
      <selection activeCell="E18" sqref="E18"/>
    </sheetView>
  </sheetViews>
  <sheetFormatPr defaultRowHeight="15"/>
  <cols>
    <col min="1" max="1" width="20.7109375" style="1" customWidth="1"/>
    <col min="2" max="2" width="1" style="1" customWidth="1"/>
    <col min="3" max="3" width="16.85546875" style="1" bestFit="1" customWidth="1"/>
    <col min="4" max="4" width="1" style="1" customWidth="1"/>
    <col min="5" max="5" width="9.140625" style="1" customWidth="1"/>
    <col min="6" max="6" width="1" style="1" customWidth="1"/>
    <col min="7" max="7" width="15.42578125" style="1" bestFit="1" customWidth="1"/>
    <col min="8" max="8" width="1" style="1" customWidth="1"/>
    <col min="9" max="9" width="9.140625" style="1" customWidth="1"/>
    <col min="10" max="10" width="1" style="1" customWidth="1"/>
    <col min="11" max="11" width="18.710937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1.4257812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26.25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19" ht="26.2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6" spans="1:19" ht="21">
      <c r="A6" s="80" t="s">
        <v>48</v>
      </c>
      <c r="B6" s="4"/>
      <c r="C6" s="86" t="s">
        <v>49</v>
      </c>
      <c r="D6" s="86" t="s">
        <v>49</v>
      </c>
      <c r="E6" s="86" t="s">
        <v>49</v>
      </c>
      <c r="F6" s="86" t="s">
        <v>49</v>
      </c>
      <c r="G6" s="86" t="s">
        <v>49</v>
      </c>
      <c r="H6" s="86" t="s">
        <v>49</v>
      </c>
      <c r="I6" s="86" t="s">
        <v>49</v>
      </c>
      <c r="J6" s="4"/>
      <c r="K6" s="20" t="s">
        <v>4</v>
      </c>
      <c r="L6" s="4"/>
      <c r="M6" s="86" t="s">
        <v>5</v>
      </c>
      <c r="N6" s="86" t="s">
        <v>5</v>
      </c>
      <c r="O6" s="86" t="s">
        <v>5</v>
      </c>
      <c r="P6" s="4"/>
      <c r="Q6" s="86" t="s">
        <v>6</v>
      </c>
      <c r="R6" s="86" t="s">
        <v>6</v>
      </c>
      <c r="S6" s="86" t="s">
        <v>6</v>
      </c>
    </row>
    <row r="7" spans="1:19" ht="21">
      <c r="A7" s="93" t="s">
        <v>48</v>
      </c>
      <c r="B7" s="4"/>
      <c r="C7" s="6" t="s">
        <v>50</v>
      </c>
      <c r="D7" s="4"/>
      <c r="E7" s="6" t="s">
        <v>51</v>
      </c>
      <c r="F7" s="4"/>
      <c r="G7" s="6" t="s">
        <v>52</v>
      </c>
      <c r="H7" s="4"/>
      <c r="I7" s="6" t="s">
        <v>29</v>
      </c>
      <c r="J7" s="4"/>
      <c r="K7" s="6" t="s">
        <v>53</v>
      </c>
      <c r="L7" s="4"/>
      <c r="M7" s="6" t="s">
        <v>54</v>
      </c>
      <c r="N7" s="4"/>
      <c r="O7" s="6" t="s">
        <v>55</v>
      </c>
      <c r="P7" s="4"/>
      <c r="Q7" s="6" t="s">
        <v>53</v>
      </c>
      <c r="R7" s="4"/>
      <c r="S7" s="6" t="s">
        <v>47</v>
      </c>
    </row>
    <row r="8" spans="1:19" ht="84">
      <c r="A8" s="41" t="s">
        <v>56</v>
      </c>
      <c r="B8" s="42"/>
      <c r="C8" s="43" t="s">
        <v>57</v>
      </c>
      <c r="D8" s="43"/>
      <c r="E8" s="43" t="s">
        <v>58</v>
      </c>
      <c r="F8" s="43"/>
      <c r="G8" s="43" t="s">
        <v>59</v>
      </c>
      <c r="H8" s="43"/>
      <c r="I8" s="44">
        <v>0</v>
      </c>
      <c r="J8" s="43"/>
      <c r="K8" s="44">
        <v>349477132</v>
      </c>
      <c r="L8" s="43"/>
      <c r="M8" s="44">
        <v>0</v>
      </c>
      <c r="N8" s="43"/>
      <c r="O8" s="44">
        <v>1731762</v>
      </c>
      <c r="P8" s="43"/>
      <c r="Q8" s="44">
        <v>347745370</v>
      </c>
      <c r="R8" s="43"/>
      <c r="S8" s="45">
        <v>5.9999999999999995E-4</v>
      </c>
    </row>
    <row r="9" spans="1:19" ht="84">
      <c r="A9" s="41" t="s">
        <v>56</v>
      </c>
      <c r="B9" s="42"/>
      <c r="C9" s="43" t="s">
        <v>60</v>
      </c>
      <c r="D9" s="43"/>
      <c r="E9" s="43" t="s">
        <v>58</v>
      </c>
      <c r="F9" s="43"/>
      <c r="G9" s="43" t="s">
        <v>59</v>
      </c>
      <c r="H9" s="43"/>
      <c r="I9" s="44">
        <v>0</v>
      </c>
      <c r="J9" s="43"/>
      <c r="K9" s="44">
        <v>0</v>
      </c>
      <c r="L9" s="43"/>
      <c r="M9" s="44">
        <v>4000000</v>
      </c>
      <c r="N9" s="43"/>
      <c r="O9" s="44">
        <v>982000</v>
      </c>
      <c r="P9" s="43"/>
      <c r="Q9" s="44">
        <v>3018000</v>
      </c>
      <c r="R9" s="43"/>
      <c r="S9" s="45">
        <v>0</v>
      </c>
    </row>
    <row r="10" spans="1:19" ht="84">
      <c r="A10" s="41" t="s">
        <v>56</v>
      </c>
      <c r="B10" s="42"/>
      <c r="C10" s="43" t="s">
        <v>61</v>
      </c>
      <c r="D10" s="43"/>
      <c r="E10" s="43" t="s">
        <v>58</v>
      </c>
      <c r="F10" s="43"/>
      <c r="G10" s="43" t="s">
        <v>59</v>
      </c>
      <c r="H10" s="43"/>
      <c r="I10" s="44">
        <v>0</v>
      </c>
      <c r="J10" s="43"/>
      <c r="K10" s="44">
        <v>0</v>
      </c>
      <c r="L10" s="43"/>
      <c r="M10" s="44">
        <v>5000000</v>
      </c>
      <c r="N10" s="43"/>
      <c r="O10" s="44">
        <v>980000</v>
      </c>
      <c r="P10" s="43"/>
      <c r="Q10" s="44">
        <v>4020000</v>
      </c>
      <c r="R10" s="43"/>
      <c r="S10" s="45">
        <v>0</v>
      </c>
    </row>
    <row r="11" spans="1:19" ht="84">
      <c r="A11" s="46" t="s">
        <v>56</v>
      </c>
      <c r="B11" s="42"/>
      <c r="C11" s="43" t="s">
        <v>62</v>
      </c>
      <c r="D11" s="43"/>
      <c r="E11" s="43" t="s">
        <v>58</v>
      </c>
      <c r="F11" s="43"/>
      <c r="G11" s="43" t="s">
        <v>59</v>
      </c>
      <c r="H11" s="43"/>
      <c r="I11" s="44">
        <v>0</v>
      </c>
      <c r="J11" s="43"/>
      <c r="K11" s="44">
        <v>0</v>
      </c>
      <c r="L11" s="43"/>
      <c r="M11" s="44">
        <v>5000000</v>
      </c>
      <c r="N11" s="43"/>
      <c r="O11" s="44">
        <v>984000</v>
      </c>
      <c r="P11" s="43"/>
      <c r="Q11" s="44">
        <v>4016000</v>
      </c>
      <c r="R11" s="43"/>
      <c r="S11" s="45">
        <v>0</v>
      </c>
    </row>
    <row r="12" spans="1:19" ht="21">
      <c r="A12" s="41" t="s">
        <v>89</v>
      </c>
      <c r="M12" s="40">
        <f>SUM(M8:M11)</f>
        <v>14000000</v>
      </c>
      <c r="N12" s="48"/>
      <c r="O12" s="40">
        <f>SUM(O8:O11)</f>
        <v>4677762</v>
      </c>
      <c r="P12" s="48"/>
      <c r="Q12" s="40">
        <f>SUM(Q8:Q11)</f>
        <v>358799370</v>
      </c>
      <c r="R12" s="48"/>
      <c r="S12" s="49">
        <f>SUM(S8:S11)</f>
        <v>5.9999999999999995E-4</v>
      </c>
    </row>
    <row r="13" spans="1:19">
      <c r="M13" s="48"/>
      <c r="N13" s="48"/>
      <c r="O13" s="48"/>
      <c r="P13" s="48"/>
      <c r="Q13" s="48"/>
      <c r="R13" s="48"/>
      <c r="S13" s="48"/>
    </row>
  </sheetData>
  <mergeCells count="7">
    <mergeCell ref="A2:S2"/>
    <mergeCell ref="A3:S3"/>
    <mergeCell ref="A4:S4"/>
    <mergeCell ref="Q6:S6"/>
    <mergeCell ref="M6:O6"/>
    <mergeCell ref="A6:A7"/>
    <mergeCell ref="C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2:S9"/>
  <sheetViews>
    <sheetView rightToLeft="1" workbookViewId="0">
      <selection activeCell="Q15" sqref="Q15"/>
    </sheetView>
  </sheetViews>
  <sheetFormatPr defaultRowHeight="15"/>
  <cols>
    <col min="1" max="1" width="13.8554687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14.1406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6" style="1" bestFit="1" customWidth="1"/>
    <col min="14" max="14" width="1" style="1" customWidth="1"/>
    <col min="15" max="15" width="14.1406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ht="30">
      <c r="A3" s="94" t="s">
        <v>63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</row>
    <row r="4" spans="1:19" ht="30">
      <c r="A4" s="94" t="s">
        <v>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</row>
    <row r="6" spans="1:19" ht="21">
      <c r="A6" s="86" t="s">
        <v>64</v>
      </c>
      <c r="B6" s="86" t="s">
        <v>64</v>
      </c>
      <c r="C6" s="86" t="s">
        <v>64</v>
      </c>
      <c r="D6" s="86" t="s">
        <v>64</v>
      </c>
      <c r="E6" s="86" t="s">
        <v>64</v>
      </c>
      <c r="F6" s="86" t="s">
        <v>64</v>
      </c>
      <c r="G6" s="86" t="s">
        <v>64</v>
      </c>
      <c r="H6" s="4"/>
      <c r="I6" s="86" t="s">
        <v>65</v>
      </c>
      <c r="J6" s="86" t="s">
        <v>65</v>
      </c>
      <c r="K6" s="86" t="s">
        <v>65</v>
      </c>
      <c r="L6" s="86" t="s">
        <v>65</v>
      </c>
      <c r="M6" s="86" t="s">
        <v>65</v>
      </c>
      <c r="N6" s="4"/>
      <c r="O6" s="86" t="s">
        <v>66</v>
      </c>
      <c r="P6" s="86" t="s">
        <v>66</v>
      </c>
      <c r="Q6" s="86" t="s">
        <v>66</v>
      </c>
      <c r="R6" s="86" t="s">
        <v>66</v>
      </c>
      <c r="S6" s="86" t="s">
        <v>66</v>
      </c>
    </row>
    <row r="7" spans="1:19" ht="21">
      <c r="A7" s="6" t="s">
        <v>67</v>
      </c>
      <c r="B7" s="4"/>
      <c r="C7" s="6" t="s">
        <v>68</v>
      </c>
      <c r="D7" s="4"/>
      <c r="E7" s="6" t="s">
        <v>28</v>
      </c>
      <c r="F7" s="4"/>
      <c r="G7" s="6" t="s">
        <v>29</v>
      </c>
      <c r="H7" s="4"/>
      <c r="I7" s="6" t="s">
        <v>69</v>
      </c>
      <c r="J7" s="4"/>
      <c r="K7" s="6" t="s">
        <v>70</v>
      </c>
      <c r="L7" s="4"/>
      <c r="M7" s="6" t="s">
        <v>71</v>
      </c>
      <c r="N7" s="4"/>
      <c r="O7" s="6" t="s">
        <v>69</v>
      </c>
      <c r="P7" s="4"/>
      <c r="Q7" s="6" t="s">
        <v>70</v>
      </c>
      <c r="R7" s="4"/>
      <c r="S7" s="6" t="s">
        <v>71</v>
      </c>
    </row>
    <row r="8" spans="1:19" ht="21">
      <c r="A8" s="50" t="s">
        <v>44</v>
      </c>
      <c r="B8" s="23"/>
      <c r="C8" s="39" t="s">
        <v>72</v>
      </c>
      <c r="D8" s="23"/>
      <c r="E8" s="39" t="s">
        <v>46</v>
      </c>
      <c r="F8" s="23"/>
      <c r="G8" s="40">
        <v>18</v>
      </c>
      <c r="H8" s="23"/>
      <c r="I8" s="51">
        <v>105008390</v>
      </c>
      <c r="J8" s="23"/>
      <c r="K8" s="52">
        <v>0</v>
      </c>
      <c r="L8" s="23"/>
      <c r="M8" s="51">
        <v>105008390</v>
      </c>
      <c r="N8" s="23"/>
      <c r="O8" s="51">
        <v>105008390</v>
      </c>
      <c r="P8" s="23"/>
      <c r="Q8" s="52">
        <v>0</v>
      </c>
      <c r="R8" s="23"/>
      <c r="S8" s="51">
        <v>105008390</v>
      </c>
    </row>
    <row r="9" spans="1:19" ht="21">
      <c r="A9" s="53" t="s">
        <v>82</v>
      </c>
      <c r="B9" s="23"/>
      <c r="C9" s="23"/>
      <c r="D9" s="23"/>
      <c r="E9" s="23"/>
      <c r="F9" s="23"/>
      <c r="G9" s="23"/>
      <c r="H9" s="23"/>
      <c r="I9" s="54">
        <f>SUM(I8)</f>
        <v>105008390</v>
      </c>
      <c r="J9" s="23"/>
      <c r="K9" s="23">
        <v>0</v>
      </c>
      <c r="L9" s="23"/>
      <c r="M9" s="54">
        <f>SUM(M8)</f>
        <v>105008390</v>
      </c>
      <c r="N9" s="23"/>
      <c r="O9" s="54">
        <f>SUM(O8)</f>
        <v>105008390</v>
      </c>
      <c r="P9" s="23"/>
      <c r="Q9" s="23">
        <v>0</v>
      </c>
      <c r="R9" s="23"/>
      <c r="S9" s="54">
        <f>SUM(S8)</f>
        <v>105008390</v>
      </c>
    </row>
  </sheetData>
  <mergeCells count="6"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2:Q20"/>
  <sheetViews>
    <sheetView rightToLeft="1" workbookViewId="0">
      <selection activeCell="I25" sqref="I25"/>
    </sheetView>
  </sheetViews>
  <sheetFormatPr defaultRowHeight="15"/>
  <cols>
    <col min="1" max="1" width="16.5703125" style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17" ht="30">
      <c r="A3" s="94" t="s">
        <v>63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17" ht="30">
      <c r="A4" s="94" t="s">
        <v>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6" spans="1:17" ht="21">
      <c r="A6" s="80" t="s">
        <v>3</v>
      </c>
      <c r="B6" s="4"/>
      <c r="C6" s="86" t="s">
        <v>65</v>
      </c>
      <c r="D6" s="86" t="s">
        <v>65</v>
      </c>
      <c r="E6" s="86" t="s">
        <v>65</v>
      </c>
      <c r="F6" s="86" t="s">
        <v>65</v>
      </c>
      <c r="G6" s="86" t="s">
        <v>65</v>
      </c>
      <c r="H6" s="86" t="s">
        <v>65</v>
      </c>
      <c r="I6" s="86" t="s">
        <v>65</v>
      </c>
      <c r="J6" s="4"/>
      <c r="K6" s="86" t="s">
        <v>66</v>
      </c>
      <c r="L6" s="86" t="s">
        <v>66</v>
      </c>
      <c r="M6" s="86" t="s">
        <v>66</v>
      </c>
      <c r="N6" s="86" t="s">
        <v>66</v>
      </c>
      <c r="O6" s="86" t="s">
        <v>66</v>
      </c>
      <c r="P6" s="86" t="s">
        <v>66</v>
      </c>
      <c r="Q6" s="86" t="s">
        <v>66</v>
      </c>
    </row>
    <row r="7" spans="1:17" ht="59.25" customHeight="1">
      <c r="A7" s="81" t="s">
        <v>3</v>
      </c>
      <c r="B7" s="4"/>
      <c r="C7" s="7" t="s">
        <v>7</v>
      </c>
      <c r="D7" s="4"/>
      <c r="E7" s="7" t="s">
        <v>73</v>
      </c>
      <c r="F7" s="4"/>
      <c r="G7" s="7" t="s">
        <v>74</v>
      </c>
      <c r="H7" s="4"/>
      <c r="I7" s="21" t="s">
        <v>75</v>
      </c>
      <c r="J7" s="4"/>
      <c r="K7" s="7" t="s">
        <v>7</v>
      </c>
      <c r="L7" s="4"/>
      <c r="M7" s="7" t="s">
        <v>73</v>
      </c>
      <c r="N7" s="4"/>
      <c r="O7" s="7" t="s">
        <v>74</v>
      </c>
      <c r="P7" s="4"/>
      <c r="Q7" s="21" t="s">
        <v>75</v>
      </c>
    </row>
    <row r="8" spans="1:17" ht="21">
      <c r="A8" s="9" t="s">
        <v>19</v>
      </c>
      <c r="B8" s="4"/>
      <c r="C8" s="10">
        <v>1004650</v>
      </c>
      <c r="D8" s="11"/>
      <c r="E8" s="10">
        <v>38378579595</v>
      </c>
      <c r="F8" s="11"/>
      <c r="G8" s="10">
        <v>40910017871</v>
      </c>
      <c r="H8" s="11"/>
      <c r="I8" s="13">
        <v>-2531438275</v>
      </c>
      <c r="J8" s="11"/>
      <c r="K8" s="10">
        <v>1004650</v>
      </c>
      <c r="L8" s="11"/>
      <c r="M8" s="10">
        <v>38378579595</v>
      </c>
      <c r="N8" s="11"/>
      <c r="O8" s="10">
        <v>40910017871</v>
      </c>
      <c r="P8" s="11"/>
      <c r="Q8" s="13">
        <v>-2531438275</v>
      </c>
    </row>
    <row r="9" spans="1:17" ht="21">
      <c r="A9" s="9" t="s">
        <v>16</v>
      </c>
      <c r="B9" s="4"/>
      <c r="C9" s="10">
        <v>944099</v>
      </c>
      <c r="D9" s="11"/>
      <c r="E9" s="10">
        <v>44565388509</v>
      </c>
      <c r="F9" s="11"/>
      <c r="G9" s="10">
        <v>43837466094</v>
      </c>
      <c r="H9" s="11"/>
      <c r="I9" s="10">
        <v>727922415</v>
      </c>
      <c r="J9" s="11"/>
      <c r="K9" s="10">
        <v>944099</v>
      </c>
      <c r="L9" s="11"/>
      <c r="M9" s="10">
        <v>44565388509</v>
      </c>
      <c r="N9" s="11"/>
      <c r="O9" s="10">
        <v>43837466094</v>
      </c>
      <c r="P9" s="11"/>
      <c r="Q9" s="10">
        <v>727922415</v>
      </c>
    </row>
    <row r="10" spans="1:17" ht="21">
      <c r="A10" s="9" t="s">
        <v>20</v>
      </c>
      <c r="B10" s="4"/>
      <c r="C10" s="10">
        <v>16493387</v>
      </c>
      <c r="D10" s="11"/>
      <c r="E10" s="10">
        <v>117673283464</v>
      </c>
      <c r="F10" s="11"/>
      <c r="G10" s="10">
        <v>117432915440</v>
      </c>
      <c r="H10" s="11"/>
      <c r="I10" s="10">
        <v>240368024</v>
      </c>
      <c r="J10" s="11"/>
      <c r="K10" s="10">
        <v>16493387</v>
      </c>
      <c r="L10" s="11"/>
      <c r="M10" s="10">
        <v>117673283464</v>
      </c>
      <c r="N10" s="11"/>
      <c r="O10" s="10">
        <v>117432915440</v>
      </c>
      <c r="P10" s="11"/>
      <c r="Q10" s="10">
        <v>240368024</v>
      </c>
    </row>
    <row r="11" spans="1:17" ht="21">
      <c r="A11" s="9" t="s">
        <v>21</v>
      </c>
      <c r="B11" s="4"/>
      <c r="C11" s="10">
        <v>37409864</v>
      </c>
      <c r="D11" s="11"/>
      <c r="E11" s="10">
        <v>137713197342</v>
      </c>
      <c r="F11" s="11"/>
      <c r="G11" s="10">
        <v>139987711088</v>
      </c>
      <c r="H11" s="11"/>
      <c r="I11" s="13">
        <v>-2274513745</v>
      </c>
      <c r="J11" s="11"/>
      <c r="K11" s="10">
        <v>37409864</v>
      </c>
      <c r="L11" s="11"/>
      <c r="M11" s="10">
        <v>137713197342</v>
      </c>
      <c r="N11" s="11"/>
      <c r="O11" s="10">
        <v>139987711088</v>
      </c>
      <c r="P11" s="11"/>
      <c r="Q11" s="13">
        <v>-2274513745</v>
      </c>
    </row>
    <row r="12" spans="1:17" ht="21">
      <c r="A12" s="9" t="s">
        <v>18</v>
      </c>
      <c r="B12" s="4"/>
      <c r="C12" s="10">
        <v>5376930</v>
      </c>
      <c r="D12" s="11"/>
      <c r="E12" s="10">
        <v>22936669043</v>
      </c>
      <c r="F12" s="11"/>
      <c r="G12" s="10">
        <v>23334461273</v>
      </c>
      <c r="H12" s="11"/>
      <c r="I12" s="13">
        <v>-397792229</v>
      </c>
      <c r="J12" s="11"/>
      <c r="K12" s="10">
        <v>5376930</v>
      </c>
      <c r="L12" s="11"/>
      <c r="M12" s="10">
        <v>22936669043</v>
      </c>
      <c r="N12" s="11"/>
      <c r="O12" s="10">
        <v>23334461273</v>
      </c>
      <c r="P12" s="11"/>
      <c r="Q12" s="13">
        <v>-397792229</v>
      </c>
    </row>
    <row r="13" spans="1:17" ht="21">
      <c r="A13" s="9" t="s">
        <v>15</v>
      </c>
      <c r="B13" s="4"/>
      <c r="C13" s="10">
        <v>5590144</v>
      </c>
      <c r="D13" s="11"/>
      <c r="E13" s="10">
        <v>15193635734</v>
      </c>
      <c r="F13" s="11"/>
      <c r="G13" s="10">
        <v>13538124883</v>
      </c>
      <c r="H13" s="11"/>
      <c r="I13" s="10">
        <v>1655510851</v>
      </c>
      <c r="J13" s="11"/>
      <c r="K13" s="10">
        <v>5590144</v>
      </c>
      <c r="L13" s="11"/>
      <c r="M13" s="10">
        <v>15193635734</v>
      </c>
      <c r="N13" s="11"/>
      <c r="O13" s="10">
        <v>13538124883</v>
      </c>
      <c r="P13" s="11"/>
      <c r="Q13" s="10">
        <v>1655510851</v>
      </c>
    </row>
    <row r="14" spans="1:17" ht="21">
      <c r="A14" s="9" t="s">
        <v>17</v>
      </c>
      <c r="B14" s="4"/>
      <c r="C14" s="10">
        <v>10829225</v>
      </c>
      <c r="D14" s="11"/>
      <c r="E14" s="10">
        <v>136885584080</v>
      </c>
      <c r="F14" s="11"/>
      <c r="G14" s="10">
        <v>131421193671</v>
      </c>
      <c r="H14" s="11"/>
      <c r="I14" s="10">
        <v>5464390409</v>
      </c>
      <c r="J14" s="11"/>
      <c r="K14" s="10">
        <v>10829225</v>
      </c>
      <c r="L14" s="11"/>
      <c r="M14" s="10">
        <v>136885584080</v>
      </c>
      <c r="N14" s="11"/>
      <c r="O14" s="10">
        <v>131421193671</v>
      </c>
      <c r="P14" s="11"/>
      <c r="Q14" s="10">
        <v>5464390409</v>
      </c>
    </row>
    <row r="15" spans="1:17" ht="21">
      <c r="A15" s="9" t="s">
        <v>35</v>
      </c>
      <c r="B15" s="4"/>
      <c r="C15" s="10">
        <v>30100</v>
      </c>
      <c r="D15" s="11"/>
      <c r="E15" s="10">
        <v>27254438196</v>
      </c>
      <c r="F15" s="11"/>
      <c r="G15" s="10">
        <v>26870941432</v>
      </c>
      <c r="H15" s="11"/>
      <c r="I15" s="10">
        <v>383496764</v>
      </c>
      <c r="J15" s="11"/>
      <c r="K15" s="10">
        <v>30100</v>
      </c>
      <c r="L15" s="11"/>
      <c r="M15" s="10">
        <v>27254438196</v>
      </c>
      <c r="N15" s="11"/>
      <c r="O15" s="10">
        <v>26870941432</v>
      </c>
      <c r="P15" s="11"/>
      <c r="Q15" s="10">
        <v>383496764</v>
      </c>
    </row>
    <row r="16" spans="1:17" ht="21">
      <c r="A16" s="9" t="s">
        <v>38</v>
      </c>
      <c r="B16" s="4"/>
      <c r="C16" s="10">
        <v>19000</v>
      </c>
      <c r="D16" s="11"/>
      <c r="E16" s="10">
        <v>15662686313</v>
      </c>
      <c r="F16" s="11"/>
      <c r="G16" s="10">
        <v>15445112570</v>
      </c>
      <c r="H16" s="11"/>
      <c r="I16" s="10">
        <v>217573743</v>
      </c>
      <c r="J16" s="11"/>
      <c r="K16" s="10">
        <v>19000</v>
      </c>
      <c r="L16" s="11"/>
      <c r="M16" s="10">
        <v>15662686313</v>
      </c>
      <c r="N16" s="11"/>
      <c r="O16" s="10">
        <v>15445112570</v>
      </c>
      <c r="P16" s="11"/>
      <c r="Q16" s="10">
        <v>217573743</v>
      </c>
    </row>
    <row r="17" spans="1:17" ht="21">
      <c r="A17" s="9" t="s">
        <v>41</v>
      </c>
      <c r="B17" s="4"/>
      <c r="C17" s="10">
        <v>16500</v>
      </c>
      <c r="D17" s="11"/>
      <c r="E17" s="10">
        <v>14232968611</v>
      </c>
      <c r="F17" s="11"/>
      <c r="G17" s="10">
        <v>14162817419</v>
      </c>
      <c r="H17" s="11"/>
      <c r="I17" s="10">
        <v>70151192</v>
      </c>
      <c r="J17" s="11"/>
      <c r="K17" s="10">
        <v>16500</v>
      </c>
      <c r="L17" s="11"/>
      <c r="M17" s="10">
        <v>14232968611</v>
      </c>
      <c r="N17" s="11"/>
      <c r="O17" s="10">
        <v>14162817419</v>
      </c>
      <c r="P17" s="11"/>
      <c r="Q17" s="10">
        <v>70151192</v>
      </c>
    </row>
    <row r="18" spans="1:17" ht="21">
      <c r="A18" s="9" t="s">
        <v>31</v>
      </c>
      <c r="B18" s="4"/>
      <c r="C18" s="10">
        <v>13600</v>
      </c>
      <c r="D18" s="11"/>
      <c r="E18" s="10">
        <v>10742869768</v>
      </c>
      <c r="F18" s="11"/>
      <c r="G18" s="10">
        <v>10682379109</v>
      </c>
      <c r="H18" s="11"/>
      <c r="I18" s="10">
        <v>60490659</v>
      </c>
      <c r="J18" s="11"/>
      <c r="K18" s="10">
        <v>13600</v>
      </c>
      <c r="L18" s="11"/>
      <c r="M18" s="10">
        <v>10742869768</v>
      </c>
      <c r="N18" s="11"/>
      <c r="O18" s="10">
        <v>10682379109</v>
      </c>
      <c r="P18" s="11"/>
      <c r="Q18" s="10">
        <v>60490659</v>
      </c>
    </row>
    <row r="19" spans="1:17" ht="21">
      <c r="A19" s="9" t="s">
        <v>44</v>
      </c>
      <c r="B19" s="4"/>
      <c r="C19" s="10">
        <v>6500</v>
      </c>
      <c r="D19" s="11"/>
      <c r="E19" s="10">
        <v>6430334625</v>
      </c>
      <c r="F19" s="11"/>
      <c r="G19" s="10">
        <v>6397858189</v>
      </c>
      <c r="H19" s="11"/>
      <c r="I19" s="10">
        <v>32476436</v>
      </c>
      <c r="J19" s="11"/>
      <c r="K19" s="10">
        <v>6500</v>
      </c>
      <c r="L19" s="11"/>
      <c r="M19" s="10">
        <v>6430334625</v>
      </c>
      <c r="N19" s="11"/>
      <c r="O19" s="10">
        <v>6397858189</v>
      </c>
      <c r="P19" s="11"/>
      <c r="Q19" s="10">
        <v>32476436</v>
      </c>
    </row>
    <row r="20" spans="1:17" ht="21">
      <c r="A20" s="56" t="s">
        <v>82</v>
      </c>
      <c r="C20" s="55">
        <f>SUM(C8:C19)</f>
        <v>77733999</v>
      </c>
      <c r="E20" s="55">
        <f>SUM(E8:E19)</f>
        <v>587669635280</v>
      </c>
      <c r="G20" s="55">
        <f>SUM(G8:G19)</f>
        <v>584020999039</v>
      </c>
      <c r="I20" s="55">
        <f>SUM(I8:I19)</f>
        <v>3648636244</v>
      </c>
      <c r="K20" s="55">
        <f>SUM(K8:K19)</f>
        <v>77733999</v>
      </c>
      <c r="M20" s="55">
        <f>SUM(M8:M19)</f>
        <v>587669635280</v>
      </c>
      <c r="O20" s="55">
        <f>SUM(O8:O19)</f>
        <v>584020999039</v>
      </c>
      <c r="Q20" s="55">
        <f>SUM(Q8:Q19)</f>
        <v>3648636244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2:Q19"/>
  <sheetViews>
    <sheetView rightToLeft="1" workbookViewId="0">
      <selection activeCell="A2" sqref="A2:Q4"/>
    </sheetView>
  </sheetViews>
  <sheetFormatPr defaultRowHeight="15"/>
  <cols>
    <col min="1" max="1" width="17" style="1" customWidth="1"/>
    <col min="2" max="2" width="1" style="1" customWidth="1"/>
    <col min="3" max="3" width="11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17" ht="30">
      <c r="A3" s="94" t="s">
        <v>63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17" ht="30">
      <c r="A4" s="94" t="s">
        <v>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6" spans="1:17" ht="21">
      <c r="A6" s="80" t="s">
        <v>3</v>
      </c>
      <c r="B6" s="4"/>
      <c r="C6" s="86" t="s">
        <v>65</v>
      </c>
      <c r="D6" s="86" t="s">
        <v>65</v>
      </c>
      <c r="E6" s="86" t="s">
        <v>65</v>
      </c>
      <c r="F6" s="86" t="s">
        <v>65</v>
      </c>
      <c r="G6" s="86" t="s">
        <v>65</v>
      </c>
      <c r="H6" s="86" t="s">
        <v>65</v>
      </c>
      <c r="I6" s="86" t="s">
        <v>65</v>
      </c>
      <c r="J6" s="4"/>
      <c r="K6" s="86" t="s">
        <v>66</v>
      </c>
      <c r="L6" s="86" t="s">
        <v>66</v>
      </c>
      <c r="M6" s="86" t="s">
        <v>66</v>
      </c>
      <c r="N6" s="86" t="s">
        <v>66</v>
      </c>
      <c r="O6" s="86" t="s">
        <v>66</v>
      </c>
      <c r="P6" s="86" t="s">
        <v>66</v>
      </c>
      <c r="Q6" s="86" t="s">
        <v>66</v>
      </c>
    </row>
    <row r="7" spans="1:17" ht="21">
      <c r="A7" s="81" t="s">
        <v>3</v>
      </c>
      <c r="B7" s="4"/>
      <c r="C7" s="7" t="s">
        <v>7</v>
      </c>
      <c r="D7" s="4"/>
      <c r="E7" s="7" t="s">
        <v>73</v>
      </c>
      <c r="F7" s="4"/>
      <c r="G7" s="7" t="s">
        <v>74</v>
      </c>
      <c r="H7" s="4"/>
      <c r="I7" s="7" t="s">
        <v>76</v>
      </c>
      <c r="J7" s="4"/>
      <c r="K7" s="7" t="s">
        <v>7</v>
      </c>
      <c r="L7" s="4"/>
      <c r="M7" s="7" t="s">
        <v>73</v>
      </c>
      <c r="N7" s="4"/>
      <c r="O7" s="7" t="s">
        <v>74</v>
      </c>
      <c r="P7" s="4"/>
      <c r="Q7" s="7" t="s">
        <v>76</v>
      </c>
    </row>
    <row r="8" spans="1:17" ht="21">
      <c r="A8" s="9" t="s">
        <v>19</v>
      </c>
      <c r="B8" s="4"/>
      <c r="C8" s="10">
        <v>16281</v>
      </c>
      <c r="D8" s="11"/>
      <c r="E8" s="10">
        <v>664358652</v>
      </c>
      <c r="F8" s="11"/>
      <c r="G8" s="10">
        <v>662985413</v>
      </c>
      <c r="H8" s="11"/>
      <c r="I8" s="10">
        <v>1373239</v>
      </c>
      <c r="J8" s="11"/>
      <c r="K8" s="10">
        <v>16281</v>
      </c>
      <c r="L8" s="11"/>
      <c r="M8" s="10">
        <v>664358652</v>
      </c>
      <c r="N8" s="11"/>
      <c r="O8" s="10">
        <v>662985413</v>
      </c>
      <c r="P8" s="11"/>
      <c r="Q8" s="10">
        <v>1373239</v>
      </c>
    </row>
    <row r="9" spans="1:17" ht="21">
      <c r="A9" s="9" t="s">
        <v>16</v>
      </c>
      <c r="B9" s="4"/>
      <c r="C9" s="10">
        <v>409914</v>
      </c>
      <c r="D9" s="11"/>
      <c r="E9" s="10">
        <v>19176767256</v>
      </c>
      <c r="F9" s="11"/>
      <c r="G9" s="10">
        <v>19036432599</v>
      </c>
      <c r="H9" s="11"/>
      <c r="I9" s="10">
        <v>140334657</v>
      </c>
      <c r="J9" s="11"/>
      <c r="K9" s="10">
        <v>409914</v>
      </c>
      <c r="L9" s="11"/>
      <c r="M9" s="10">
        <v>19176767256</v>
      </c>
      <c r="N9" s="11"/>
      <c r="O9" s="10">
        <v>19036432599</v>
      </c>
      <c r="P9" s="11"/>
      <c r="Q9" s="10">
        <v>140334657</v>
      </c>
    </row>
    <row r="10" spans="1:17" ht="21">
      <c r="A10" s="9" t="s">
        <v>20</v>
      </c>
      <c r="B10" s="4"/>
      <c r="C10" s="10">
        <v>6613</v>
      </c>
      <c r="D10" s="11"/>
      <c r="E10" s="10">
        <v>46075496</v>
      </c>
      <c r="F10" s="11"/>
      <c r="G10" s="10">
        <v>47084560</v>
      </c>
      <c r="H10" s="11"/>
      <c r="I10" s="13">
        <v>-1009064</v>
      </c>
      <c r="J10" s="11"/>
      <c r="K10" s="10">
        <v>6613</v>
      </c>
      <c r="L10" s="11"/>
      <c r="M10" s="10">
        <v>46075496</v>
      </c>
      <c r="N10" s="11"/>
      <c r="O10" s="10">
        <v>47084560</v>
      </c>
      <c r="P10" s="11"/>
      <c r="Q10" s="13">
        <v>-1009064</v>
      </c>
    </row>
    <row r="11" spans="1:17" ht="21">
      <c r="A11" s="9" t="s">
        <v>21</v>
      </c>
      <c r="B11" s="4"/>
      <c r="C11" s="10">
        <v>90136</v>
      </c>
      <c r="D11" s="11"/>
      <c r="E11" s="10">
        <v>335354743</v>
      </c>
      <c r="F11" s="11"/>
      <c r="G11" s="10">
        <v>337288912</v>
      </c>
      <c r="H11" s="11"/>
      <c r="I11" s="13">
        <v>-1934169</v>
      </c>
      <c r="J11" s="11"/>
      <c r="K11" s="10">
        <v>90136</v>
      </c>
      <c r="L11" s="11"/>
      <c r="M11" s="10">
        <v>335354743</v>
      </c>
      <c r="N11" s="11"/>
      <c r="O11" s="10">
        <v>337288912</v>
      </c>
      <c r="P11" s="11"/>
      <c r="Q11" s="13">
        <v>-1934169</v>
      </c>
    </row>
    <row r="12" spans="1:17" ht="21">
      <c r="A12" s="9" t="s">
        <v>18</v>
      </c>
      <c r="B12" s="4"/>
      <c r="C12" s="10">
        <v>2822901</v>
      </c>
      <c r="D12" s="11"/>
      <c r="E12" s="10">
        <v>11884606812</v>
      </c>
      <c r="F12" s="11"/>
      <c r="G12" s="10">
        <v>12257492716</v>
      </c>
      <c r="H12" s="11"/>
      <c r="I12" s="13">
        <v>-372885904</v>
      </c>
      <c r="J12" s="11"/>
      <c r="K12" s="10">
        <v>2822901</v>
      </c>
      <c r="L12" s="11"/>
      <c r="M12" s="10">
        <v>11884606812</v>
      </c>
      <c r="N12" s="11"/>
      <c r="O12" s="10">
        <v>12257492716</v>
      </c>
      <c r="P12" s="11"/>
      <c r="Q12" s="13">
        <v>-372885904</v>
      </c>
    </row>
    <row r="13" spans="1:17" ht="21">
      <c r="A13" s="9" t="s">
        <v>15</v>
      </c>
      <c r="B13" s="4"/>
      <c r="C13" s="10">
        <v>3138840</v>
      </c>
      <c r="D13" s="11"/>
      <c r="E13" s="10">
        <v>8028159520</v>
      </c>
      <c r="F13" s="11"/>
      <c r="G13" s="10">
        <v>7365867990</v>
      </c>
      <c r="H13" s="11"/>
      <c r="I13" s="10">
        <v>662291530</v>
      </c>
      <c r="J13" s="11"/>
      <c r="K13" s="10">
        <v>3138840</v>
      </c>
      <c r="L13" s="11"/>
      <c r="M13" s="10">
        <v>8028159520</v>
      </c>
      <c r="N13" s="11"/>
      <c r="O13" s="10">
        <v>7365867990</v>
      </c>
      <c r="P13" s="11"/>
      <c r="Q13" s="10">
        <v>662291530</v>
      </c>
    </row>
    <row r="14" spans="1:17" ht="21">
      <c r="A14" s="9" t="s">
        <v>17</v>
      </c>
      <c r="B14" s="4"/>
      <c r="C14" s="10">
        <v>655693</v>
      </c>
      <c r="D14" s="11"/>
      <c r="E14" s="10">
        <v>8537194328</v>
      </c>
      <c r="F14" s="11"/>
      <c r="G14" s="10">
        <v>7926396177</v>
      </c>
      <c r="H14" s="11"/>
      <c r="I14" s="10">
        <v>610798151</v>
      </c>
      <c r="J14" s="11"/>
      <c r="K14" s="10">
        <v>655693</v>
      </c>
      <c r="L14" s="11"/>
      <c r="M14" s="10">
        <v>8537194328</v>
      </c>
      <c r="N14" s="11"/>
      <c r="O14" s="10">
        <v>7926396177</v>
      </c>
      <c r="P14" s="11"/>
      <c r="Q14" s="10">
        <v>610798151</v>
      </c>
    </row>
    <row r="15" spans="1:17" ht="21">
      <c r="A15" s="9" t="s">
        <v>38</v>
      </c>
      <c r="B15" s="4"/>
      <c r="C15" s="10">
        <v>13900</v>
      </c>
      <c r="D15" s="11"/>
      <c r="E15" s="10">
        <v>11368142124</v>
      </c>
      <c r="F15" s="11"/>
      <c r="G15" s="10">
        <v>11292122478</v>
      </c>
      <c r="H15" s="11"/>
      <c r="I15" s="10">
        <v>76019646</v>
      </c>
      <c r="J15" s="11"/>
      <c r="K15" s="10">
        <v>13900</v>
      </c>
      <c r="L15" s="11"/>
      <c r="M15" s="10">
        <v>11368142124</v>
      </c>
      <c r="N15" s="11"/>
      <c r="O15" s="10">
        <v>11292122478</v>
      </c>
      <c r="P15" s="11"/>
      <c r="Q15" s="10">
        <v>76019646</v>
      </c>
    </row>
    <row r="16" spans="1:17" ht="21">
      <c r="A16" s="9" t="s">
        <v>41</v>
      </c>
      <c r="B16" s="4"/>
      <c r="C16" s="10">
        <v>3910</v>
      </c>
      <c r="D16" s="11"/>
      <c r="E16" s="10">
        <v>3370146300</v>
      </c>
      <c r="F16" s="11"/>
      <c r="G16" s="10">
        <v>3349949666</v>
      </c>
      <c r="H16" s="11"/>
      <c r="I16" s="10">
        <v>20196634</v>
      </c>
      <c r="J16" s="11"/>
      <c r="K16" s="10">
        <v>3910</v>
      </c>
      <c r="L16" s="11"/>
      <c r="M16" s="10">
        <v>3370146300</v>
      </c>
      <c r="N16" s="11"/>
      <c r="O16" s="10">
        <v>3349949666</v>
      </c>
      <c r="P16" s="11"/>
      <c r="Q16" s="10">
        <v>20196634</v>
      </c>
    </row>
    <row r="17" spans="1:17" ht="21">
      <c r="A17" s="9" t="s">
        <v>31</v>
      </c>
      <c r="B17" s="4"/>
      <c r="C17" s="10">
        <v>2600</v>
      </c>
      <c r="D17" s="11"/>
      <c r="E17" s="10">
        <v>2013617077</v>
      </c>
      <c r="F17" s="11"/>
      <c r="G17" s="10">
        <v>2007823271</v>
      </c>
      <c r="H17" s="11"/>
      <c r="I17" s="10">
        <v>5793806</v>
      </c>
      <c r="J17" s="11"/>
      <c r="K17" s="10">
        <v>2600</v>
      </c>
      <c r="L17" s="11"/>
      <c r="M17" s="10">
        <v>2013617077</v>
      </c>
      <c r="N17" s="11"/>
      <c r="O17" s="10">
        <v>2007823271</v>
      </c>
      <c r="P17" s="11"/>
      <c r="Q17" s="10">
        <v>5793806</v>
      </c>
    </row>
    <row r="18" spans="1:17" ht="21">
      <c r="A18" s="9" t="s">
        <v>44</v>
      </c>
      <c r="B18" s="4"/>
      <c r="C18" s="10">
        <v>500</v>
      </c>
      <c r="D18" s="11"/>
      <c r="E18" s="10">
        <v>494641128</v>
      </c>
      <c r="F18" s="11"/>
      <c r="G18" s="10">
        <v>492142935</v>
      </c>
      <c r="H18" s="11"/>
      <c r="I18" s="10">
        <v>2498193</v>
      </c>
      <c r="J18" s="11"/>
      <c r="K18" s="10">
        <v>500</v>
      </c>
      <c r="L18" s="11"/>
      <c r="M18" s="10">
        <v>494641128</v>
      </c>
      <c r="N18" s="11"/>
      <c r="O18" s="10">
        <v>492142935</v>
      </c>
      <c r="P18" s="11"/>
      <c r="Q18" s="10">
        <v>2498193</v>
      </c>
    </row>
    <row r="19" spans="1:17" ht="21">
      <c r="A19" s="9" t="s">
        <v>82</v>
      </c>
      <c r="B19" s="4"/>
      <c r="C19" s="55">
        <f>SUM(C8:C18)</f>
        <v>7161288</v>
      </c>
      <c r="D19" s="11"/>
      <c r="E19" s="55">
        <f>SUM(E8:E18)</f>
        <v>65919063436</v>
      </c>
      <c r="F19" s="11"/>
      <c r="G19" s="55">
        <f>SUM(G8:G18)</f>
        <v>64775586717</v>
      </c>
      <c r="H19" s="11"/>
      <c r="I19" s="55">
        <f>SUM(I8:I18)</f>
        <v>1143476719</v>
      </c>
      <c r="J19" s="11"/>
      <c r="K19" s="55">
        <f>SUM(K8:K18)</f>
        <v>7161288</v>
      </c>
      <c r="L19" s="11"/>
      <c r="M19" s="55">
        <f>SUM(M8:M18)</f>
        <v>65919063436</v>
      </c>
      <c r="N19" s="11"/>
      <c r="O19" s="55">
        <f>SUM(O8:O18)</f>
        <v>64775586717</v>
      </c>
      <c r="P19" s="11"/>
      <c r="Q19" s="55">
        <f>SUM(Q8:Q18)</f>
        <v>1143476719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2:U16"/>
  <sheetViews>
    <sheetView rightToLeft="1" workbookViewId="0">
      <selection activeCell="A6" sqref="A6:U7"/>
    </sheetView>
  </sheetViews>
  <sheetFormatPr defaultRowHeight="15"/>
  <cols>
    <col min="1" max="1" width="26.5703125" style="1" customWidth="1"/>
    <col min="2" max="2" width="1" style="1" customWidth="1"/>
    <col min="3" max="3" width="13.140625" style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4.140625" style="1" customWidth="1"/>
    <col min="14" max="14" width="1" style="1" customWidth="1"/>
    <col min="15" max="15" width="22.425781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6.7109375" style="1" bestFit="1" customWidth="1"/>
    <col min="20" max="20" width="1" style="1" customWidth="1"/>
    <col min="21" max="21" width="15.5703125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30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</row>
    <row r="3" spans="1:21" ht="30">
      <c r="A3" s="94" t="s">
        <v>63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</row>
    <row r="4" spans="1:21" ht="30">
      <c r="A4" s="94" t="s">
        <v>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</row>
    <row r="6" spans="1:21" ht="21">
      <c r="A6" s="80" t="s">
        <v>3</v>
      </c>
      <c r="B6" s="4"/>
      <c r="C6" s="86" t="s">
        <v>65</v>
      </c>
      <c r="D6" s="86" t="s">
        <v>65</v>
      </c>
      <c r="E6" s="86" t="s">
        <v>65</v>
      </c>
      <c r="F6" s="86" t="s">
        <v>65</v>
      </c>
      <c r="G6" s="86" t="s">
        <v>65</v>
      </c>
      <c r="H6" s="86" t="s">
        <v>65</v>
      </c>
      <c r="I6" s="86" t="s">
        <v>65</v>
      </c>
      <c r="J6" s="86" t="s">
        <v>65</v>
      </c>
      <c r="K6" s="86" t="s">
        <v>65</v>
      </c>
      <c r="L6" s="4"/>
      <c r="M6" s="86" t="s">
        <v>66</v>
      </c>
      <c r="N6" s="86" t="s">
        <v>66</v>
      </c>
      <c r="O6" s="86" t="s">
        <v>66</v>
      </c>
      <c r="P6" s="86" t="s">
        <v>66</v>
      </c>
      <c r="Q6" s="86" t="s">
        <v>66</v>
      </c>
      <c r="R6" s="86" t="s">
        <v>66</v>
      </c>
      <c r="S6" s="86" t="s">
        <v>66</v>
      </c>
      <c r="T6" s="86" t="s">
        <v>66</v>
      </c>
      <c r="U6" s="86" t="s">
        <v>66</v>
      </c>
    </row>
    <row r="7" spans="1:21" ht="63">
      <c r="A7" s="81" t="s">
        <v>3</v>
      </c>
      <c r="B7" s="4"/>
      <c r="C7" s="7" t="s">
        <v>77</v>
      </c>
      <c r="D7" s="4"/>
      <c r="E7" s="7" t="s">
        <v>78</v>
      </c>
      <c r="F7" s="4"/>
      <c r="G7" s="7" t="s">
        <v>79</v>
      </c>
      <c r="H7" s="4"/>
      <c r="I7" s="7" t="s">
        <v>53</v>
      </c>
      <c r="J7" s="4"/>
      <c r="K7" s="57" t="s">
        <v>80</v>
      </c>
      <c r="L7" s="4"/>
      <c r="M7" s="7" t="s">
        <v>77</v>
      </c>
      <c r="N7" s="4"/>
      <c r="O7" s="7" t="s">
        <v>78</v>
      </c>
      <c r="P7" s="4"/>
      <c r="Q7" s="7" t="s">
        <v>79</v>
      </c>
      <c r="R7" s="4"/>
      <c r="S7" s="7" t="s">
        <v>53</v>
      </c>
      <c r="T7" s="4"/>
      <c r="U7" s="7" t="s">
        <v>80</v>
      </c>
    </row>
    <row r="8" spans="1:21" ht="24">
      <c r="A8" s="58" t="s">
        <v>19</v>
      </c>
      <c r="C8" s="60">
        <v>0</v>
      </c>
      <c r="D8" s="61"/>
      <c r="E8" s="62">
        <v>-2531438275</v>
      </c>
      <c r="F8" s="60"/>
      <c r="G8" s="61">
        <v>1373239</v>
      </c>
      <c r="H8" s="60"/>
      <c r="I8" s="62">
        <v>-2530065036</v>
      </c>
      <c r="J8" s="61"/>
      <c r="K8" s="63">
        <v>-0.57150000000000001</v>
      </c>
      <c r="L8" s="60"/>
      <c r="M8" s="61">
        <v>0</v>
      </c>
      <c r="N8" s="60"/>
      <c r="O8" s="62">
        <v>-2531438275</v>
      </c>
      <c r="P8" s="61"/>
      <c r="Q8" s="60">
        <v>1373239</v>
      </c>
      <c r="R8" s="60"/>
      <c r="S8" s="64">
        <v>-2530065036</v>
      </c>
      <c r="T8" s="62"/>
      <c r="U8" s="63">
        <v>-0.57150000000000001</v>
      </c>
    </row>
    <row r="9" spans="1:21" ht="24">
      <c r="A9" s="58" t="s">
        <v>16</v>
      </c>
      <c r="C9" s="60">
        <v>0</v>
      </c>
      <c r="D9" s="61"/>
      <c r="E9" s="60">
        <v>727922415</v>
      </c>
      <c r="F9" s="60"/>
      <c r="G9" s="61">
        <v>140334657</v>
      </c>
      <c r="H9" s="60"/>
      <c r="I9" s="60">
        <v>868257072</v>
      </c>
      <c r="J9" s="61"/>
      <c r="K9" s="38">
        <v>0.1961</v>
      </c>
      <c r="L9" s="60"/>
      <c r="M9" s="61">
        <v>0</v>
      </c>
      <c r="N9" s="60"/>
      <c r="O9" s="60">
        <v>727922415</v>
      </c>
      <c r="P9" s="61"/>
      <c r="Q9" s="60">
        <v>140334657</v>
      </c>
      <c r="R9" s="60"/>
      <c r="S9" s="61">
        <v>868257072</v>
      </c>
      <c r="T9" s="60"/>
      <c r="U9" s="38">
        <v>0.1961</v>
      </c>
    </row>
    <row r="10" spans="1:21" ht="24">
      <c r="A10" s="58" t="s">
        <v>20</v>
      </c>
      <c r="C10" s="60">
        <v>0</v>
      </c>
      <c r="D10" s="61"/>
      <c r="E10" s="60">
        <v>240368024</v>
      </c>
      <c r="F10" s="60"/>
      <c r="G10" s="64">
        <v>-1009064</v>
      </c>
      <c r="H10" s="60"/>
      <c r="I10" s="60">
        <v>239358960</v>
      </c>
      <c r="J10" s="61"/>
      <c r="K10" s="38">
        <v>5.4100000000000002E-2</v>
      </c>
      <c r="L10" s="60"/>
      <c r="M10" s="61">
        <v>0</v>
      </c>
      <c r="N10" s="60"/>
      <c r="O10" s="60">
        <v>240368024</v>
      </c>
      <c r="P10" s="61"/>
      <c r="Q10" s="62">
        <v>-1009064</v>
      </c>
      <c r="R10" s="60"/>
      <c r="S10" s="61">
        <v>239358960</v>
      </c>
      <c r="T10" s="60"/>
      <c r="U10" s="38">
        <v>5.4100000000000002E-2</v>
      </c>
    </row>
    <row r="11" spans="1:21" ht="24">
      <c r="A11" s="58" t="s">
        <v>21</v>
      </c>
      <c r="C11" s="60">
        <v>0</v>
      </c>
      <c r="D11" s="61"/>
      <c r="E11" s="62">
        <v>-2274513745</v>
      </c>
      <c r="F11" s="60"/>
      <c r="G11" s="64">
        <v>-1934169</v>
      </c>
      <c r="H11" s="60"/>
      <c r="I11" s="62">
        <v>-2276447914</v>
      </c>
      <c r="J11" s="64"/>
      <c r="K11" s="63">
        <v>-0.51419999999999999</v>
      </c>
      <c r="L11" s="60"/>
      <c r="M11" s="61">
        <v>0</v>
      </c>
      <c r="N11" s="60"/>
      <c r="O11" s="62">
        <v>-2274513745</v>
      </c>
      <c r="P11" s="64"/>
      <c r="Q11" s="62">
        <v>-1934169</v>
      </c>
      <c r="R11" s="60"/>
      <c r="S11" s="64">
        <v>-2276447914</v>
      </c>
      <c r="T11" s="60"/>
      <c r="U11" s="63">
        <v>-0.51419999999999999</v>
      </c>
    </row>
    <row r="12" spans="1:21" ht="24">
      <c r="A12" s="58" t="s">
        <v>18</v>
      </c>
      <c r="C12" s="60">
        <v>0</v>
      </c>
      <c r="D12" s="61"/>
      <c r="E12" s="62">
        <v>-397792229</v>
      </c>
      <c r="F12" s="60"/>
      <c r="G12" s="64">
        <v>-372885904</v>
      </c>
      <c r="H12" s="60"/>
      <c r="I12" s="62">
        <v>-770678133</v>
      </c>
      <c r="J12" s="64"/>
      <c r="K12" s="63">
        <v>-0.1741</v>
      </c>
      <c r="L12" s="60"/>
      <c r="M12" s="61">
        <v>0</v>
      </c>
      <c r="N12" s="60"/>
      <c r="O12" s="62">
        <v>-397792229</v>
      </c>
      <c r="P12" s="64"/>
      <c r="Q12" s="62">
        <v>-372885904</v>
      </c>
      <c r="R12" s="60"/>
      <c r="S12" s="64">
        <v>-770678133</v>
      </c>
      <c r="T12" s="60"/>
      <c r="U12" s="63">
        <v>-0.1741</v>
      </c>
    </row>
    <row r="13" spans="1:21" ht="24">
      <c r="A13" s="58" t="s">
        <v>15</v>
      </c>
      <c r="C13" s="60">
        <v>0</v>
      </c>
      <c r="D13" s="61"/>
      <c r="E13" s="60">
        <v>1655510851</v>
      </c>
      <c r="F13" s="60"/>
      <c r="G13" s="61">
        <v>662291530</v>
      </c>
      <c r="H13" s="60"/>
      <c r="I13" s="60">
        <v>2317802381</v>
      </c>
      <c r="J13" s="61"/>
      <c r="K13" s="38">
        <v>0.52359999999999995</v>
      </c>
      <c r="L13" s="60"/>
      <c r="M13" s="61">
        <v>0</v>
      </c>
      <c r="N13" s="60"/>
      <c r="O13" s="60">
        <v>1655510851</v>
      </c>
      <c r="P13" s="61"/>
      <c r="Q13" s="60">
        <v>662291530</v>
      </c>
      <c r="R13" s="60"/>
      <c r="S13" s="61">
        <v>2317802381</v>
      </c>
      <c r="T13" s="60"/>
      <c r="U13" s="38">
        <v>0.52359999999999995</v>
      </c>
    </row>
    <row r="14" spans="1:21" ht="24">
      <c r="A14" s="58" t="s">
        <v>17</v>
      </c>
      <c r="C14" s="65">
        <v>0</v>
      </c>
      <c r="D14" s="61"/>
      <c r="E14" s="60">
        <v>5464390409</v>
      </c>
      <c r="F14" s="60"/>
      <c r="G14" s="61">
        <v>610798151</v>
      </c>
      <c r="H14" s="60"/>
      <c r="I14" s="60">
        <v>6075188560</v>
      </c>
      <c r="J14" s="61"/>
      <c r="K14" s="38">
        <v>1.3723000000000001</v>
      </c>
      <c r="L14" s="60"/>
      <c r="M14" s="61">
        <v>0</v>
      </c>
      <c r="N14" s="60"/>
      <c r="O14" s="60">
        <v>5464390409</v>
      </c>
      <c r="P14" s="61"/>
      <c r="Q14" s="60">
        <v>610798151</v>
      </c>
      <c r="R14" s="60"/>
      <c r="S14" s="61">
        <v>6075188560</v>
      </c>
      <c r="T14" s="60"/>
      <c r="U14" s="38">
        <v>1.3723000000000001</v>
      </c>
    </row>
    <row r="15" spans="1:21" ht="24">
      <c r="A15" s="59" t="s">
        <v>82</v>
      </c>
      <c r="C15" s="60">
        <f>SUM(C8:C14)</f>
        <v>0</v>
      </c>
      <c r="D15" s="61"/>
      <c r="E15" s="65">
        <f>SUM(E8:E14)</f>
        <v>2884447450</v>
      </c>
      <c r="F15" s="60"/>
      <c r="G15" s="67">
        <f>SUM(G8:G14)</f>
        <v>1038968440</v>
      </c>
      <c r="H15" s="60"/>
      <c r="I15" s="65">
        <f>SUM(I8:I14)</f>
        <v>3923415890</v>
      </c>
      <c r="J15" s="61"/>
      <c r="K15" s="66">
        <f>SUM(K8:K14)</f>
        <v>0.88629999999999998</v>
      </c>
      <c r="L15" s="60"/>
      <c r="M15" s="67">
        <f>SUM(M8:M14)</f>
        <v>0</v>
      </c>
      <c r="N15" s="60"/>
      <c r="O15" s="65">
        <f>SUM(O8:O14)</f>
        <v>2884447450</v>
      </c>
      <c r="P15" s="61"/>
      <c r="Q15" s="65">
        <f>SUM(Q8:Q14)</f>
        <v>1038968440</v>
      </c>
      <c r="R15" s="60"/>
      <c r="S15" s="67">
        <f>SUM(S8:S14)</f>
        <v>3923415890</v>
      </c>
      <c r="T15" s="60"/>
      <c r="U15" s="66">
        <f>SUM(U8:U14)</f>
        <v>0.88629999999999998</v>
      </c>
    </row>
    <row r="16" spans="1:21" ht="15.75" customHeight="1">
      <c r="C16" s="4" t="s">
        <v>90</v>
      </c>
    </row>
  </sheetData>
  <mergeCells count="6">
    <mergeCell ref="A2:U2"/>
    <mergeCell ref="A3:U3"/>
    <mergeCell ref="A4:U4"/>
    <mergeCell ref="M6:U6"/>
    <mergeCell ref="C6:K6"/>
    <mergeCell ref="A6: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2:Q13"/>
  <sheetViews>
    <sheetView rightToLeft="1" workbookViewId="0">
      <selection activeCell="I26" sqref="I26"/>
    </sheetView>
  </sheetViews>
  <sheetFormatPr defaultRowHeight="15"/>
  <cols>
    <col min="1" max="1" width="13.7109375" style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17" ht="30">
      <c r="A3" s="94" t="s">
        <v>63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17" ht="30">
      <c r="A4" s="94" t="s">
        <v>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6" spans="1:17" ht="21">
      <c r="A6" s="80" t="s">
        <v>67</v>
      </c>
      <c r="B6" s="4"/>
      <c r="C6" s="86" t="s">
        <v>65</v>
      </c>
      <c r="D6" s="86" t="s">
        <v>65</v>
      </c>
      <c r="E6" s="86" t="s">
        <v>65</v>
      </c>
      <c r="F6" s="86" t="s">
        <v>65</v>
      </c>
      <c r="G6" s="86" t="s">
        <v>65</v>
      </c>
      <c r="H6" s="86" t="s">
        <v>65</v>
      </c>
      <c r="I6" s="86" t="s">
        <v>65</v>
      </c>
      <c r="J6" s="4"/>
      <c r="K6" s="86" t="s">
        <v>66</v>
      </c>
      <c r="L6" s="86" t="s">
        <v>66</v>
      </c>
      <c r="M6" s="86" t="s">
        <v>66</v>
      </c>
      <c r="N6" s="86" t="s">
        <v>66</v>
      </c>
      <c r="O6" s="86" t="s">
        <v>66</v>
      </c>
      <c r="P6" s="86" t="s">
        <v>66</v>
      </c>
      <c r="Q6" s="86" t="s">
        <v>66</v>
      </c>
    </row>
    <row r="7" spans="1:17" ht="21">
      <c r="A7" s="81" t="s">
        <v>67</v>
      </c>
      <c r="B7" s="4"/>
      <c r="C7" s="7" t="s">
        <v>81</v>
      </c>
      <c r="D7" s="4"/>
      <c r="E7" s="7" t="s">
        <v>78</v>
      </c>
      <c r="F7" s="4"/>
      <c r="G7" s="7" t="s">
        <v>79</v>
      </c>
      <c r="H7" s="4"/>
      <c r="I7" s="7" t="s">
        <v>82</v>
      </c>
      <c r="J7" s="4"/>
      <c r="K7" s="7" t="s">
        <v>81</v>
      </c>
      <c r="L7" s="4"/>
      <c r="M7" s="7" t="s">
        <v>78</v>
      </c>
      <c r="N7" s="4"/>
      <c r="O7" s="7" t="s">
        <v>79</v>
      </c>
      <c r="P7" s="4"/>
      <c r="Q7" s="7" t="s">
        <v>82</v>
      </c>
    </row>
    <row r="8" spans="1:17" ht="21">
      <c r="A8" s="9" t="s">
        <v>38</v>
      </c>
      <c r="B8" s="4"/>
      <c r="C8" s="10">
        <v>0</v>
      </c>
      <c r="D8" s="11"/>
      <c r="E8" s="10">
        <v>217573743</v>
      </c>
      <c r="F8" s="11"/>
      <c r="G8" s="10">
        <v>76019646</v>
      </c>
      <c r="H8" s="11"/>
      <c r="I8" s="10">
        <v>293593389</v>
      </c>
      <c r="J8" s="11"/>
      <c r="K8" s="10">
        <v>0</v>
      </c>
      <c r="L8" s="11"/>
      <c r="M8" s="10">
        <v>217573743</v>
      </c>
      <c r="N8" s="11"/>
      <c r="O8" s="10">
        <v>76019646</v>
      </c>
      <c r="P8" s="11"/>
      <c r="Q8" s="10">
        <v>293593389</v>
      </c>
    </row>
    <row r="9" spans="1:17" ht="21">
      <c r="A9" s="9" t="s">
        <v>41</v>
      </c>
      <c r="B9" s="4"/>
      <c r="C9" s="10">
        <v>0</v>
      </c>
      <c r="D9" s="11"/>
      <c r="E9" s="10">
        <v>70151192</v>
      </c>
      <c r="F9" s="11"/>
      <c r="G9" s="10">
        <v>20196634</v>
      </c>
      <c r="H9" s="11"/>
      <c r="I9" s="10">
        <v>90347826</v>
      </c>
      <c r="J9" s="11"/>
      <c r="K9" s="10">
        <v>0</v>
      </c>
      <c r="L9" s="11"/>
      <c r="M9" s="10">
        <v>70151192</v>
      </c>
      <c r="N9" s="11"/>
      <c r="O9" s="10">
        <v>20196634</v>
      </c>
      <c r="P9" s="11"/>
      <c r="Q9" s="10">
        <v>90347826</v>
      </c>
    </row>
    <row r="10" spans="1:17" ht="21">
      <c r="A10" s="9" t="s">
        <v>31</v>
      </c>
      <c r="B10" s="4"/>
      <c r="C10" s="10">
        <v>0</v>
      </c>
      <c r="D10" s="11"/>
      <c r="E10" s="10">
        <v>60490659</v>
      </c>
      <c r="F10" s="11"/>
      <c r="G10" s="10">
        <v>5793806</v>
      </c>
      <c r="H10" s="11"/>
      <c r="I10" s="10">
        <v>66284465</v>
      </c>
      <c r="J10" s="11"/>
      <c r="K10" s="10">
        <v>0</v>
      </c>
      <c r="L10" s="11"/>
      <c r="M10" s="10">
        <v>60490659</v>
      </c>
      <c r="N10" s="11"/>
      <c r="O10" s="10">
        <v>5793806</v>
      </c>
      <c r="P10" s="11"/>
      <c r="Q10" s="10">
        <v>66284465</v>
      </c>
    </row>
    <row r="11" spans="1:17" ht="21">
      <c r="A11" s="9" t="s">
        <v>44</v>
      </c>
      <c r="B11" s="4"/>
      <c r="C11" s="10">
        <v>105008390</v>
      </c>
      <c r="D11" s="11"/>
      <c r="E11" s="10">
        <v>32476436</v>
      </c>
      <c r="F11" s="11"/>
      <c r="G11" s="10">
        <v>2498193</v>
      </c>
      <c r="H11" s="11"/>
      <c r="I11" s="10">
        <v>139983019</v>
      </c>
      <c r="J11" s="11"/>
      <c r="K11" s="10">
        <v>105008390</v>
      </c>
      <c r="L11" s="11"/>
      <c r="M11" s="10">
        <v>32476436</v>
      </c>
      <c r="N11" s="11"/>
      <c r="O11" s="10">
        <v>2498193</v>
      </c>
      <c r="P11" s="11"/>
      <c r="Q11" s="10">
        <v>139983019</v>
      </c>
    </row>
    <row r="12" spans="1:17" ht="21">
      <c r="A12" s="9" t="s">
        <v>35</v>
      </c>
      <c r="B12" s="4"/>
      <c r="C12" s="10">
        <v>0</v>
      </c>
      <c r="D12" s="11"/>
      <c r="E12" s="10">
        <v>383496764</v>
      </c>
      <c r="F12" s="11"/>
      <c r="G12" s="10">
        <v>0</v>
      </c>
      <c r="H12" s="11"/>
      <c r="I12" s="10">
        <v>383496764</v>
      </c>
      <c r="J12" s="11"/>
      <c r="K12" s="10">
        <v>0</v>
      </c>
      <c r="L12" s="11"/>
      <c r="M12" s="10">
        <v>383496764</v>
      </c>
      <c r="N12" s="11"/>
      <c r="O12" s="10">
        <v>0</v>
      </c>
      <c r="P12" s="11"/>
      <c r="Q12" s="10">
        <v>383496764</v>
      </c>
    </row>
    <row r="13" spans="1:17" ht="21">
      <c r="A13" s="56" t="s">
        <v>82</v>
      </c>
      <c r="B13" s="4"/>
      <c r="C13" s="55">
        <f>SUM(C8:C12)</f>
        <v>105008390</v>
      </c>
      <c r="D13" s="11"/>
      <c r="E13" s="55">
        <f>SUM(E8:E12)</f>
        <v>764188794</v>
      </c>
      <c r="F13" s="11"/>
      <c r="G13" s="55">
        <f>SUM(G8:G12)</f>
        <v>104508279</v>
      </c>
      <c r="H13" s="11"/>
      <c r="I13" s="55">
        <f>SUM(I8:I12)</f>
        <v>973705463</v>
      </c>
      <c r="J13" s="11"/>
      <c r="K13" s="55">
        <f>SUM(K8:K12)</f>
        <v>105008390</v>
      </c>
      <c r="L13" s="11"/>
      <c r="M13" s="55">
        <f>SUM(M8:M12)</f>
        <v>764188794</v>
      </c>
      <c r="N13" s="11"/>
      <c r="O13" s="55">
        <f>SUM(O8:O12)</f>
        <v>104508279</v>
      </c>
      <c r="P13" s="11"/>
      <c r="Q13" s="55">
        <f>SUM(Q8:Q12)</f>
        <v>973705463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نام و لگو صندوق</vt:lpstr>
      <vt:lpstr>سهام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هلیا فراهانی</dc:creator>
  <cp:lastModifiedBy>هلیا فراهانی</cp:lastModifiedBy>
  <dcterms:created xsi:type="dcterms:W3CDTF">2022-09-18T07:35:44Z</dcterms:created>
  <dcterms:modified xsi:type="dcterms:W3CDTF">2022-09-18T09:42:42Z</dcterms:modified>
</cp:coreProperties>
</file>