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farahani\Desktop\"/>
    </mc:Choice>
  </mc:AlternateContent>
  <xr:revisionPtr revIDLastSave="0" documentId="13_ncr:1_{78F205EF-4D93-4466-AE46-BDC3D96D89C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لگو و مشخصات صندوق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جمع درآمدها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C10" i="15"/>
  <c r="Q16" i="12"/>
  <c r="O16" i="12"/>
  <c r="M16" i="12"/>
  <c r="K16" i="12"/>
  <c r="I16" i="12"/>
  <c r="G16" i="12"/>
  <c r="E16" i="12"/>
  <c r="C16" i="12"/>
  <c r="U17" i="11"/>
  <c r="S17" i="11"/>
  <c r="Q17" i="11"/>
  <c r="O17" i="11"/>
  <c r="M17" i="11"/>
  <c r="K17" i="11"/>
  <c r="I17" i="11"/>
  <c r="G17" i="11"/>
  <c r="E17" i="11"/>
  <c r="C17" i="11"/>
  <c r="Q24" i="10"/>
  <c r="O24" i="10"/>
  <c r="M24" i="10"/>
  <c r="K24" i="10"/>
  <c r="I24" i="10"/>
  <c r="G24" i="10"/>
  <c r="E24" i="10"/>
  <c r="C24" i="10"/>
  <c r="Q22" i="9"/>
  <c r="O22" i="9"/>
  <c r="M22" i="9"/>
  <c r="K22" i="9"/>
  <c r="I22" i="9"/>
  <c r="G22" i="9"/>
  <c r="E22" i="9"/>
  <c r="C22" i="9"/>
  <c r="S9" i="7"/>
  <c r="Q9" i="7"/>
  <c r="O9" i="7"/>
  <c r="M9" i="7"/>
  <c r="K9" i="7"/>
  <c r="I9" i="7"/>
  <c r="S12" i="6"/>
  <c r="Q12" i="6"/>
  <c r="O12" i="6"/>
  <c r="M12" i="6"/>
  <c r="AK14" i="3"/>
  <c r="AI14" i="3"/>
  <c r="Y18" i="1"/>
  <c r="W18" i="1"/>
  <c r="U18" i="1"/>
  <c r="S18" i="1"/>
  <c r="Q18" i="1"/>
  <c r="O18" i="1"/>
  <c r="M18" i="1"/>
  <c r="K18" i="1"/>
  <c r="I18" i="1"/>
  <c r="G18" i="1"/>
  <c r="E18" i="1"/>
  <c r="C18" i="1"/>
</calcChain>
</file>

<file path=xl/sharedStrings.xml><?xml version="1.0" encoding="utf-8"?>
<sst xmlns="http://schemas.openxmlformats.org/spreadsheetml/2006/main" count="422" uniqueCount="98">
  <si>
    <t>صندوق سرمایه گذاری اختصاصی بازارگردانی آوای فراز</t>
  </si>
  <si>
    <t>صورت وضعیت پورتفوی</t>
  </si>
  <si>
    <t>برای ماه منتهی به 1401/09/15</t>
  </si>
  <si>
    <t>نام شرکت</t>
  </si>
  <si>
    <t>1401/08/15</t>
  </si>
  <si>
    <t>تغییرات طی دوره</t>
  </si>
  <si>
    <t>1401/09/15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</si>
  <si>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</si>
  <si>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</si>
  <si>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</si>
  <si>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</si>
  <si>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</si>
  <si>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</si>
  <si>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</si>
  <si>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</si>
  <si>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آوا نوین</t>
  </si>
  <si>
    <t>صندوق س افرا نماد پایدار-ثابت</t>
  </si>
  <si>
    <t>صندوق س.اعتماد آفرین پارسیان-د</t>
  </si>
  <si>
    <t>سرمایه گذاری کشاورزی کوثر</t>
  </si>
  <si>
    <t>صندوق س. ثبات ویستا -د</t>
  </si>
  <si>
    <t>نیروگاه زاگرس کوثر</t>
  </si>
  <si>
    <t>خوراک‌  دام‌ پارس‌</t>
  </si>
  <si>
    <t>مجتمع تولید گوشت مرغ ماهان</t>
  </si>
  <si>
    <t>کشت وصنعت شریف آباد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</si>
  <si>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</si>
  <si>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</si>
  <si>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</si>
  <si>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</si>
  <si>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</si>
  <si>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</si>
  <si>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</si>
  <si>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</si>
  <si>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</si>
  <si>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اسنادخزانه-م11بودجه99-020906</t>
  </si>
  <si>
    <t>بله</t>
  </si>
  <si>
    <t>1400/01/11</t>
  </si>
  <si>
    <t>1402/09/06</t>
  </si>
  <si>
    <t>اسنادخزانه-م4بودجه99-011215</t>
  </si>
  <si>
    <t>1399/07/23</t>
  </si>
  <si>
    <t>1401/12/15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</si>
  <si>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</si>
  <si>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</si>
  <si>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</si>
  <si>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</si>
  <si>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</si>
  <si>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</si>
  <si>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اسنادخزانه-م2بودجه99-011019</t>
  </si>
  <si>
    <t>1399/06/19</t>
  </si>
  <si>
    <t>1401/10/19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</si>
  <si>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</si>
  <si>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</si>
  <si>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</si>
  <si>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</si>
  <si>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</si>
  <si>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</si>
  <si>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</si>
  <si>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</si>
  <si>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</si>
  <si>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قرض الحسنه رسالت مرکز بانکداری اجتماعی متمرکز(بام) گروه اقتصاد و صن</t>
  </si>
  <si>
    <t>10.9058386.1</t>
  </si>
  <si>
    <t>قرض الحسنه</t>
  </si>
  <si>
    <t>1400/06/02</t>
  </si>
  <si>
    <t>10.9058386.5</t>
  </si>
  <si>
    <t>10.9058386.6</t>
  </si>
  <si>
    <t>10.9058386.7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</si>
  <si>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</si>
  <si>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</si>
  <si>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</si>
  <si>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</si>
  <si>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</si>
  <si>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</si>
  <si>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</si>
  <si>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</si>
  <si>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</si>
  <si>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دولت105-ش.خ030503</t>
  </si>
  <si>
    <t/>
  </si>
  <si>
    <t>1403/05/03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</si>
  <si>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</si>
  <si>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</si>
  <si>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</si>
  <si>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</si>
  <si>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اسنادخزانه-م3بودجه99-011110</t>
  </si>
  <si>
    <t>اسنادخزانه-م7بودجه99-020704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</si>
  <si>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</si>
  <si>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</si>
  <si>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</si>
  <si>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</si>
  <si>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</si>
  <si>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</si>
  <si>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سرمایه‌گذاری در سهام</t>
  </si>
  <si>
    <t>سرمایه‌گذاری در اوراق بهادار</t>
  </si>
  <si>
    <t>درآمد سپرده بانکی</t>
  </si>
  <si>
    <t>صندوق سرمایه گذاری ‫اختصاصی بازارگردانی آوای فراز</t>
  </si>
  <si>
    <t>‫صورت وضعیت پرتفوی</t>
  </si>
  <si>
    <t>تاییدکننده :</t>
  </si>
  <si>
    <t>رئیس حسابداری صندوق های سرمایه گذاری سبدگردانی فراز : خانم  هلیا فراهانی</t>
  </si>
  <si>
    <t>‫برای ماه منتهی به 1401/09/15</t>
  </si>
  <si>
    <t xml:space="preserve">جمع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</si>
</sst>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Calibri"/>
    </font>
    <font>
      <sz val="12"/>
      <name val="B Nazanin"/>
    </font>
    <font>
      <b/>
      <sz val="12"/>
      <name val="B Nazanin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sz val="18"/>
      <name val="B Farnaz"/>
      <charset val="178"/>
    </font>
    <font>
      <b/>
      <sz val="11"/>
      <name val="Arial Narrow"/>
      <family val="2"/>
    </font>
    <font>
      <b/>
      <sz val="16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name val="B Nazanin"/>
      <charset val="178"/>
    </font>
    <font>
      <sz val="12"/>
      <color rgb="FFFF0000"/>
      <name val="B Nazanin"/>
      <charset val="178"/>
    </font>
    <font>
      <b/>
      <sz val="12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sz val="11"/>
      <name val="B Nazanin"/>
      <charset val="178"/>
    </font>
    <font>
      <sz val="14"/>
      <name val="B Nazanin"/>
      <charset val="178"/>
    </font>
    <font>
      <sz val="24"/>
      <name val="B Nazanin"/>
      <charset val="178"/>
    </font>
    <font>
      <b/>
      <sz val="18"/>
      <color rgb="FF000000"/>
      <name val="B Nazanin"/>
      <charset val="178"/>
    </font>
    <font>
      <b/>
      <sz val="14"/>
      <name val="B Nazanin"/>
      <charset val="178"/>
    </font>
    <font>
      <sz val="14"/>
      <color rgb="FFFF0000"/>
      <name val="B Nazanin"/>
      <charset val="178"/>
    </font>
    <font>
      <b/>
      <sz val="14"/>
      <color rgb="FF000000"/>
      <name val="B Nazanin"/>
      <charset val="178"/>
    </font>
    <font>
      <sz val="16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37" fontId="3" fillId="0" borderId="0" xfId="0" applyNumberFormat="1" applyFont="1" applyAlignment="1">
      <alignment horizontal="center" vertical="center"/>
    </xf>
    <xf numFmtId="0" fontId="4" fillId="0" borderId="0" xfId="0" applyFont="1"/>
    <xf numFmtId="37" fontId="3" fillId="0" borderId="0" xfId="0" applyNumberFormat="1" applyFont="1" applyAlignment="1">
      <alignment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/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1" xfId="0" applyFont="1" applyBorder="1"/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center"/>
    </xf>
    <xf numFmtId="0" fontId="11" fillId="0" borderId="9" xfId="0" applyFont="1" applyBorder="1" applyAlignment="1">
      <alignment horizontal="center"/>
    </xf>
    <xf numFmtId="37" fontId="9" fillId="0" borderId="9" xfId="0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horizontal="center" vertical="center"/>
    </xf>
    <xf numFmtId="3" fontId="10" fillId="0" borderId="9" xfId="0" applyNumberFormat="1" applyFont="1" applyBorder="1" applyAlignment="1">
      <alignment horizontal="center"/>
    </xf>
    <xf numFmtId="10" fontId="9" fillId="0" borderId="9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2" fillId="0" borderId="9" xfId="0" applyFont="1" applyBorder="1" applyAlignment="1">
      <alignment horizontal="center" vertical="center"/>
    </xf>
    <xf numFmtId="0" fontId="13" fillId="0" borderId="9" xfId="0" applyFont="1" applyBorder="1"/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4" fillId="0" borderId="0" xfId="0" applyFont="1"/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10" fontId="13" fillId="0" borderId="0" xfId="0" applyNumberFormat="1" applyFont="1" applyAlignment="1">
      <alignment horizontal="center"/>
    </xf>
    <xf numFmtId="37" fontId="15" fillId="0" borderId="9" xfId="0" applyNumberFormat="1" applyFont="1" applyBorder="1" applyAlignment="1">
      <alignment horizontal="center" vertical="center"/>
    </xf>
    <xf numFmtId="37" fontId="16" fillId="0" borderId="0" xfId="0" applyNumberFormat="1" applyFont="1" applyAlignment="1">
      <alignment horizontal="center" vertical="center"/>
    </xf>
    <xf numFmtId="10" fontId="9" fillId="0" borderId="9" xfId="0" applyNumberFormat="1" applyFont="1" applyBorder="1" applyAlignment="1">
      <alignment horizontal="center" vertical="center"/>
    </xf>
    <xf numFmtId="0" fontId="9" fillId="0" borderId="9" xfId="0" applyFont="1" applyBorder="1"/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37" fontId="11" fillId="0" borderId="9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center"/>
    </xf>
    <xf numFmtId="0" fontId="8" fillId="0" borderId="11" xfId="0" applyFont="1" applyBorder="1" applyAlignment="1">
      <alignment vertical="center" wrapText="1"/>
    </xf>
    <xf numFmtId="0" fontId="18" fillId="0" borderId="0" xfId="0" applyFont="1"/>
    <xf numFmtId="0" fontId="19" fillId="0" borderId="0" xfId="0" applyFont="1" applyAlignment="1">
      <alignment horizontal="center"/>
    </xf>
    <xf numFmtId="3" fontId="19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0" fontId="15" fillId="0" borderId="0" xfId="0" applyNumberFormat="1" applyFont="1" applyAlignment="1">
      <alignment horizontal="center"/>
    </xf>
    <xf numFmtId="10" fontId="19" fillId="0" borderId="0" xfId="0" applyNumberFormat="1" applyFont="1" applyAlignment="1">
      <alignment horizontal="center"/>
    </xf>
    <xf numFmtId="0" fontId="18" fillId="0" borderId="9" xfId="0" applyFont="1" applyBorder="1" applyAlignment="1">
      <alignment horizontal="center"/>
    </xf>
    <xf numFmtId="3" fontId="15" fillId="0" borderId="9" xfId="0" applyNumberFormat="1" applyFont="1" applyBorder="1" applyAlignment="1">
      <alignment horizontal="center"/>
    </xf>
    <xf numFmtId="3" fontId="19" fillId="0" borderId="9" xfId="0" applyNumberFormat="1" applyFont="1" applyBorder="1" applyAlignment="1">
      <alignment horizontal="center"/>
    </xf>
    <xf numFmtId="10" fontId="15" fillId="0" borderId="9" xfId="0" applyNumberFormat="1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/>
    </xf>
    <xf numFmtId="0" fontId="15" fillId="0" borderId="0" xfId="0" applyFont="1"/>
    <xf numFmtId="0" fontId="20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3" fontId="21" fillId="0" borderId="0" xfId="0" applyNumberFormat="1" applyFont="1" applyAlignment="1">
      <alignment horizontal="center" vertical="center"/>
    </xf>
    <xf numFmtId="10" fontId="18" fillId="0" borderId="0" xfId="0" applyNumberFormat="1" applyFont="1" applyAlignment="1">
      <alignment horizontal="center"/>
    </xf>
    <xf numFmtId="3" fontId="21" fillId="0" borderId="9" xfId="0" applyNumberFormat="1" applyFont="1" applyBorder="1" applyAlignment="1">
      <alignment horizontal="center" vertical="center"/>
    </xf>
    <xf numFmtId="10" fontId="18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473677</xdr:colOff>
      <xdr:row>4</xdr:row>
      <xdr:rowOff>9525</xdr:rowOff>
    </xdr:from>
    <xdr:to>
      <xdr:col>6</xdr:col>
      <xdr:colOff>76201</xdr:colOff>
      <xdr:row>12</xdr:row>
      <xdr:rowOff>62212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08C408-4D74-4E01-AAAC-670408125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52599" y="771525"/>
          <a:ext cx="2164749" cy="1576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91C81-FA3B-46CF-9AAC-14C3C188C2C1}">
  <sheetPr>
    <tabColor theme="4" tint="-0.499984740745262"/>
  </sheetPr>
  <dimension ref="A20:K31"/>
  <sheetViews>
    <sheetView rightToLeft="1" workbookViewId="0">
      <selection activeCell="G35" sqref="G35"/>
    </sheetView>
  </sheetViews>
  <sheetFormatPr defaultRowHeight="15"/>
  <cols>
    <col min="5" max="5" width="11" customWidth="1"/>
  </cols>
  <sheetData>
    <row r="20" spans="1:11" ht="30">
      <c r="A20" s="3" t="s">
        <v>92</v>
      </c>
      <c r="B20" s="3"/>
      <c r="C20" s="3"/>
      <c r="D20" s="3"/>
      <c r="E20" s="3"/>
      <c r="F20" s="3"/>
      <c r="G20" s="3"/>
      <c r="H20" s="3"/>
      <c r="I20" s="3"/>
      <c r="J20" s="4"/>
      <c r="K20" s="4"/>
    </row>
    <row r="21" spans="1:11" ht="30">
      <c r="A21" s="3" t="s">
        <v>93</v>
      </c>
      <c r="B21" s="3"/>
      <c r="C21" s="3"/>
      <c r="D21" s="3"/>
      <c r="E21" s="3"/>
      <c r="F21" s="3"/>
      <c r="G21" s="3"/>
      <c r="H21" s="3"/>
      <c r="I21" s="3"/>
      <c r="J21" s="4"/>
      <c r="K21" s="4"/>
    </row>
    <row r="22" spans="1:11" ht="30">
      <c r="A22" s="3" t="s">
        <v>96</v>
      </c>
      <c r="B22" s="3"/>
      <c r="C22" s="3"/>
      <c r="D22" s="3"/>
      <c r="E22" s="3"/>
      <c r="F22" s="3"/>
      <c r="G22" s="3"/>
      <c r="H22" s="3"/>
      <c r="I22" s="3"/>
      <c r="J22" s="5"/>
      <c r="K22" s="5"/>
    </row>
    <row r="26" spans="1:11" ht="15.75" thickBot="1"/>
    <row r="27" spans="1:11">
      <c r="C27" s="6" t="s">
        <v>94</v>
      </c>
      <c r="D27" s="7"/>
      <c r="E27" s="7"/>
      <c r="F27" s="7"/>
      <c r="G27" s="8"/>
    </row>
    <row r="28" spans="1:11" ht="15.75" thickBot="1">
      <c r="C28" s="9"/>
      <c r="D28" s="10"/>
      <c r="E28" s="10"/>
      <c r="F28" s="10"/>
      <c r="G28" s="11"/>
    </row>
    <row r="29" spans="1:11" ht="15" customHeight="1">
      <c r="A29" s="12" t="s">
        <v>95</v>
      </c>
      <c r="B29" s="13"/>
      <c r="C29" s="13"/>
      <c r="D29" s="13"/>
      <c r="E29" s="13"/>
      <c r="F29" s="13"/>
      <c r="G29" s="13"/>
      <c r="H29" s="13"/>
      <c r="I29" s="14"/>
    </row>
    <row r="30" spans="1:11" ht="15.75" customHeight="1">
      <c r="A30" s="15"/>
      <c r="B30" s="16"/>
      <c r="C30" s="16"/>
      <c r="D30" s="16"/>
      <c r="E30" s="16"/>
      <c r="F30" s="16"/>
      <c r="G30" s="16"/>
      <c r="H30" s="16"/>
      <c r="I30" s="17"/>
    </row>
    <row r="31" spans="1:11" ht="15.75" thickBot="1">
      <c r="A31" s="18"/>
      <c r="B31" s="19"/>
      <c r="C31" s="19"/>
      <c r="D31" s="19"/>
      <c r="E31" s="19"/>
      <c r="F31" s="19"/>
      <c r="G31" s="19"/>
      <c r="H31" s="19"/>
      <c r="I31" s="20"/>
    </row>
  </sheetData>
  <mergeCells count="5">
    <mergeCell ref="A20:I20"/>
    <mergeCell ref="A21:I21"/>
    <mergeCell ref="A22:I22"/>
    <mergeCell ref="C27:G28"/>
    <mergeCell ref="A29:I3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499984740745262"/>
  </sheetPr>
  <dimension ref="A2:G10"/>
  <sheetViews>
    <sheetView rightToLeft="1" workbookViewId="0">
      <selection activeCell="E25" sqref="E25"/>
    </sheetView>
  </sheetViews>
  <sheetFormatPr defaultRowHeight="15"/>
  <cols>
    <col min="1" max="1" width="25.5703125" style="1" customWidth="1"/>
    <col min="2" max="2" width="1" style="1" customWidth="1"/>
    <col min="3" max="3" width="25.5703125" style="1" customWidth="1"/>
    <col min="4" max="4" width="1" style="1" customWidth="1"/>
    <col min="5" max="5" width="36.140625" style="1" customWidth="1"/>
    <col min="6" max="6" width="1" style="1" customWidth="1"/>
    <col min="7" max="7" width="44.42578125" style="1" customWidth="1"/>
    <col min="8" max="8" width="1" style="1" customWidth="1"/>
    <col min="9" max="9" width="9.140625" style="1" customWidth="1"/>
    <col min="10" max="16384" width="9.140625" style="1"/>
  </cols>
  <sheetData>
    <row r="2" spans="1:7" ht="30">
      <c r="A2" s="67" t="s">
        <v>0</v>
      </c>
      <c r="B2" s="67"/>
      <c r="C2" s="67"/>
      <c r="D2" s="67"/>
      <c r="E2" s="67"/>
      <c r="F2" s="67"/>
      <c r="G2" s="67"/>
    </row>
    <row r="3" spans="1:7" ht="30">
      <c r="A3" s="67" t="s">
        <v>65</v>
      </c>
      <c r="B3" s="67"/>
      <c r="C3" s="67"/>
      <c r="D3" s="67"/>
      <c r="E3" s="67"/>
      <c r="F3" s="67"/>
      <c r="G3" s="67"/>
    </row>
    <row r="4" spans="1:7" ht="30">
      <c r="A4" s="67" t="s">
        <v>2</v>
      </c>
      <c r="B4" s="67"/>
      <c r="C4" s="67"/>
      <c r="D4" s="67"/>
      <c r="E4" s="67"/>
      <c r="F4" s="67"/>
      <c r="G4" s="67"/>
    </row>
    <row r="6" spans="1:7" s="23" customFormat="1" ht="24">
      <c r="A6" s="90" t="s">
        <v>69</v>
      </c>
      <c r="B6" s="91"/>
      <c r="C6" s="90" t="s">
        <v>55</v>
      </c>
      <c r="D6" s="91"/>
      <c r="E6" s="92" t="s">
        <v>86</v>
      </c>
      <c r="F6" s="91"/>
      <c r="G6" s="92" t="s">
        <v>13</v>
      </c>
    </row>
    <row r="7" spans="1:7" s="23" customFormat="1" ht="24.75">
      <c r="A7" s="78" t="s">
        <v>89</v>
      </c>
      <c r="B7" s="91"/>
      <c r="C7" s="94">
        <v>80484834986</v>
      </c>
      <c r="D7" s="93"/>
      <c r="E7" s="83">
        <v>0.9849</v>
      </c>
      <c r="F7" s="94"/>
      <c r="G7" s="95">
        <v>0.13159999999999999</v>
      </c>
    </row>
    <row r="8" spans="1:7" s="23" customFormat="1" ht="24.75">
      <c r="A8" s="78" t="s">
        <v>90</v>
      </c>
      <c r="B8" s="91"/>
      <c r="C8" s="94">
        <v>1041246553</v>
      </c>
      <c r="D8" s="93"/>
      <c r="E8" s="83">
        <v>1.2699999999999999E-2</v>
      </c>
      <c r="F8" s="94"/>
      <c r="G8" s="95">
        <v>1.6999999999999999E-3</v>
      </c>
    </row>
    <row r="9" spans="1:7" s="23" customFormat="1" ht="24.75">
      <c r="A9" s="78" t="s">
        <v>91</v>
      </c>
      <c r="B9" s="91"/>
      <c r="C9" s="94">
        <v>0</v>
      </c>
      <c r="D9" s="93"/>
      <c r="E9" s="83">
        <v>0</v>
      </c>
      <c r="F9" s="94"/>
      <c r="G9" s="95">
        <v>0</v>
      </c>
    </row>
    <row r="10" spans="1:7" s="23" customFormat="1" ht="24.75">
      <c r="A10" s="85" t="s">
        <v>88</v>
      </c>
      <c r="B10" s="91"/>
      <c r="C10" s="96">
        <f>SUM(C7:C9)</f>
        <v>81526081539</v>
      </c>
      <c r="D10" s="93"/>
      <c r="E10" s="88">
        <f>SUM(E7:E9)</f>
        <v>0.99760000000000004</v>
      </c>
      <c r="F10" s="94"/>
      <c r="G10" s="97">
        <f>SUM(G7:G9)</f>
        <v>0.1333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2:Y19"/>
  <sheetViews>
    <sheetView rightToLeft="1" workbookViewId="0">
      <selection activeCell="S36" sqref="S36"/>
    </sheetView>
  </sheetViews>
  <sheetFormatPr defaultRowHeight="15"/>
  <cols>
    <col min="1" max="1" width="35" style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9.140625" style="1" customWidth="1"/>
    <col min="10" max="10" width="1" style="1" customWidth="1"/>
    <col min="11" max="11" width="18.425781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5.140625" style="1" customWidth="1"/>
    <col min="18" max="18" width="1" style="1" customWidth="1"/>
    <col min="19" max="19" width="11.85546875" style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25.285156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26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26.2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25" s="23" customFormat="1" ht="21">
      <c r="A6" s="22" t="s">
        <v>3</v>
      </c>
      <c r="C6" s="22" t="s">
        <v>4</v>
      </c>
      <c r="D6" s="22" t="s">
        <v>4</v>
      </c>
      <c r="E6" s="22" t="s">
        <v>4</v>
      </c>
      <c r="F6" s="22" t="s">
        <v>4</v>
      </c>
      <c r="G6" s="22" t="s">
        <v>4</v>
      </c>
      <c r="I6" s="22" t="s">
        <v>5</v>
      </c>
      <c r="J6" s="22" t="s">
        <v>5</v>
      </c>
      <c r="K6" s="22" t="s">
        <v>5</v>
      </c>
      <c r="L6" s="22" t="s">
        <v>5</v>
      </c>
      <c r="M6" s="22" t="s">
        <v>5</v>
      </c>
      <c r="N6" s="22" t="s">
        <v>5</v>
      </c>
      <c r="O6" s="22" t="s">
        <v>5</v>
      </c>
      <c r="Q6" s="24" t="s">
        <v>6</v>
      </c>
      <c r="R6" s="25"/>
      <c r="S6" s="24" t="s">
        <v>6</v>
      </c>
      <c r="T6" s="25"/>
      <c r="U6" s="24" t="s">
        <v>6</v>
      </c>
      <c r="V6" s="25"/>
      <c r="W6" s="24" t="s">
        <v>6</v>
      </c>
      <c r="X6" s="25"/>
      <c r="Y6" s="24" t="s">
        <v>6</v>
      </c>
    </row>
    <row r="7" spans="1:25" s="23" customFormat="1" ht="21">
      <c r="A7" s="26" t="s">
        <v>3</v>
      </c>
      <c r="C7" s="22" t="s">
        <v>7</v>
      </c>
      <c r="E7" s="22" t="s">
        <v>8</v>
      </c>
      <c r="G7" s="22" t="s">
        <v>9</v>
      </c>
      <c r="I7" s="27" t="s">
        <v>10</v>
      </c>
      <c r="J7" s="27" t="s">
        <v>10</v>
      </c>
      <c r="K7" s="27" t="s">
        <v>10</v>
      </c>
      <c r="M7" s="27" t="s">
        <v>11</v>
      </c>
      <c r="N7" s="27" t="s">
        <v>11</v>
      </c>
      <c r="O7" s="27" t="s">
        <v>11</v>
      </c>
      <c r="Q7" s="22" t="s">
        <v>7</v>
      </c>
      <c r="S7" s="22" t="s">
        <v>12</v>
      </c>
      <c r="T7" s="28"/>
      <c r="U7" s="22" t="s">
        <v>8</v>
      </c>
      <c r="V7" s="28"/>
      <c r="W7" s="22" t="s">
        <v>9</v>
      </c>
      <c r="X7" s="28"/>
      <c r="Y7" s="29" t="s">
        <v>13</v>
      </c>
    </row>
    <row r="8" spans="1:25" s="23" customFormat="1" ht="21">
      <c r="A8" s="30" t="s">
        <v>3</v>
      </c>
      <c r="C8" s="30" t="s">
        <v>7</v>
      </c>
      <c r="E8" s="30" t="s">
        <v>8</v>
      </c>
      <c r="G8" s="30" t="s">
        <v>9</v>
      </c>
      <c r="I8" s="31" t="s">
        <v>7</v>
      </c>
      <c r="K8" s="31" t="s">
        <v>8</v>
      </c>
      <c r="M8" s="34" t="s">
        <v>7</v>
      </c>
      <c r="O8" s="34" t="s">
        <v>14</v>
      </c>
      <c r="Q8" s="30" t="s">
        <v>7</v>
      </c>
      <c r="R8" s="32"/>
      <c r="S8" s="30" t="s">
        <v>12</v>
      </c>
      <c r="T8" s="28"/>
      <c r="U8" s="30" t="s">
        <v>8</v>
      </c>
      <c r="V8" s="28"/>
      <c r="W8" s="30" t="s">
        <v>9</v>
      </c>
      <c r="X8" s="28"/>
      <c r="Y8" s="33" t="s">
        <v>13</v>
      </c>
    </row>
    <row r="9" spans="1:25" ht="18.75">
      <c r="A9" s="2" t="s">
        <v>15</v>
      </c>
      <c r="C9" s="35">
        <v>6488813</v>
      </c>
      <c r="D9" s="35"/>
      <c r="E9" s="35">
        <v>16170812454</v>
      </c>
      <c r="F9" s="35"/>
      <c r="G9" s="35">
        <v>15100960018.4375</v>
      </c>
      <c r="H9" s="35"/>
      <c r="I9" s="35">
        <v>74894</v>
      </c>
      <c r="J9" s="35"/>
      <c r="K9" s="35">
        <v>180945880</v>
      </c>
      <c r="L9" s="35"/>
      <c r="M9" s="36">
        <v>-195286</v>
      </c>
      <c r="N9" s="35"/>
      <c r="O9" s="35">
        <v>498367377</v>
      </c>
      <c r="P9" s="35"/>
      <c r="Q9" s="35">
        <v>6368421</v>
      </c>
      <c r="R9" s="35"/>
      <c r="S9" s="35">
        <v>2630</v>
      </c>
      <c r="T9" s="35"/>
      <c r="U9" s="35">
        <v>15865205266</v>
      </c>
      <c r="V9" s="35"/>
      <c r="W9" s="35">
        <v>16736218030.1052</v>
      </c>
      <c r="Y9" s="37">
        <v>2.7400000000000001E-2</v>
      </c>
    </row>
    <row r="10" spans="1:25" ht="18.75">
      <c r="A10" s="2" t="s">
        <v>16</v>
      </c>
      <c r="C10" s="35">
        <v>229491</v>
      </c>
      <c r="D10" s="35"/>
      <c r="E10" s="35">
        <v>4099136759</v>
      </c>
      <c r="F10" s="35"/>
      <c r="G10" s="35">
        <v>4141306418.4264398</v>
      </c>
      <c r="H10" s="35"/>
      <c r="I10" s="35">
        <v>65500</v>
      </c>
      <c r="J10" s="35"/>
      <c r="K10" s="35">
        <v>1192761986</v>
      </c>
      <c r="L10" s="35"/>
      <c r="M10" s="36">
        <v>0</v>
      </c>
      <c r="N10" s="35"/>
      <c r="O10" s="35">
        <v>0</v>
      </c>
      <c r="P10" s="35"/>
      <c r="Q10" s="35">
        <v>294991</v>
      </c>
      <c r="R10" s="35"/>
      <c r="S10" s="35">
        <v>18387</v>
      </c>
      <c r="T10" s="35"/>
      <c r="U10" s="35">
        <v>5291898745</v>
      </c>
      <c r="V10" s="35"/>
      <c r="W10" s="35">
        <v>5422982517.09056</v>
      </c>
      <c r="Y10" s="37">
        <v>8.8999999999999999E-3</v>
      </c>
    </row>
    <row r="11" spans="1:25" ht="18.75">
      <c r="A11" s="2" t="s">
        <v>17</v>
      </c>
      <c r="C11" s="35">
        <v>711585</v>
      </c>
      <c r="D11" s="35"/>
      <c r="E11" s="35">
        <v>32849976769</v>
      </c>
      <c r="F11" s="35"/>
      <c r="G11" s="35">
        <v>34772195865.585899</v>
      </c>
      <c r="H11" s="35"/>
      <c r="I11" s="35">
        <v>0</v>
      </c>
      <c r="J11" s="35"/>
      <c r="K11" s="35">
        <v>0</v>
      </c>
      <c r="L11" s="35"/>
      <c r="M11" s="36">
        <v>0</v>
      </c>
      <c r="N11" s="35"/>
      <c r="O11" s="35">
        <v>0</v>
      </c>
      <c r="P11" s="35"/>
      <c r="Q11" s="35">
        <v>711585</v>
      </c>
      <c r="R11" s="35"/>
      <c r="S11" s="35">
        <v>49746</v>
      </c>
      <c r="T11" s="35"/>
      <c r="U11" s="35">
        <v>32849976769</v>
      </c>
      <c r="V11" s="35"/>
      <c r="W11" s="35">
        <v>35391870189.860603</v>
      </c>
      <c r="Y11" s="37">
        <v>5.79E-2</v>
      </c>
    </row>
    <row r="12" spans="1:25" ht="18.75">
      <c r="A12" s="2" t="s">
        <v>18</v>
      </c>
      <c r="C12" s="35">
        <v>12240807</v>
      </c>
      <c r="D12" s="35"/>
      <c r="E12" s="35">
        <v>176457898283</v>
      </c>
      <c r="F12" s="35"/>
      <c r="G12" s="35">
        <v>134301913773.746</v>
      </c>
      <c r="H12" s="35"/>
      <c r="I12" s="35">
        <v>0</v>
      </c>
      <c r="J12" s="35"/>
      <c r="K12" s="35">
        <v>0</v>
      </c>
      <c r="L12" s="35"/>
      <c r="M12" s="36">
        <v>-30000</v>
      </c>
      <c r="N12" s="35"/>
      <c r="O12" s="35">
        <v>362424352</v>
      </c>
      <c r="P12" s="35"/>
      <c r="Q12" s="35">
        <v>12210807</v>
      </c>
      <c r="R12" s="35"/>
      <c r="S12" s="35">
        <v>12730</v>
      </c>
      <c r="T12" s="35"/>
      <c r="U12" s="35">
        <v>176025431947</v>
      </c>
      <c r="V12" s="35"/>
      <c r="W12" s="35">
        <v>155325435994.436</v>
      </c>
      <c r="Y12" s="37">
        <v>0.25390000000000001</v>
      </c>
    </row>
    <row r="13" spans="1:25" ht="18.75">
      <c r="A13" s="2" t="s">
        <v>19</v>
      </c>
      <c r="C13" s="35">
        <v>138687</v>
      </c>
      <c r="D13" s="35"/>
      <c r="E13" s="35">
        <v>1737740799</v>
      </c>
      <c r="F13" s="35"/>
      <c r="G13" s="35">
        <v>1770700921.3143699</v>
      </c>
      <c r="H13" s="35"/>
      <c r="I13" s="35">
        <v>0</v>
      </c>
      <c r="J13" s="35"/>
      <c r="K13" s="35">
        <v>0</v>
      </c>
      <c r="L13" s="35"/>
      <c r="M13" s="36">
        <v>0</v>
      </c>
      <c r="N13" s="35"/>
      <c r="O13" s="35">
        <v>0</v>
      </c>
      <c r="P13" s="35"/>
      <c r="Q13" s="35">
        <v>138687</v>
      </c>
      <c r="R13" s="35"/>
      <c r="S13" s="35">
        <v>12999</v>
      </c>
      <c r="T13" s="35"/>
      <c r="U13" s="35">
        <v>1737740799</v>
      </c>
      <c r="V13" s="35"/>
      <c r="W13" s="35">
        <v>1802454289.4413099</v>
      </c>
      <c r="Y13" s="37">
        <v>2.8999999999999998E-3</v>
      </c>
    </row>
    <row r="14" spans="1:25" ht="18.75">
      <c r="A14" s="2" t="s">
        <v>20</v>
      </c>
      <c r="C14" s="35">
        <v>5087833</v>
      </c>
      <c r="D14" s="35"/>
      <c r="E14" s="35">
        <v>22084625093</v>
      </c>
      <c r="F14" s="35"/>
      <c r="G14" s="35">
        <v>17748126167.9977</v>
      </c>
      <c r="H14" s="35"/>
      <c r="I14" s="35">
        <v>40000</v>
      </c>
      <c r="J14" s="35"/>
      <c r="K14" s="35">
        <v>150189016</v>
      </c>
      <c r="L14" s="35"/>
      <c r="M14" s="36">
        <v>-129572</v>
      </c>
      <c r="N14" s="35"/>
      <c r="O14" s="35">
        <v>507956490</v>
      </c>
      <c r="P14" s="35"/>
      <c r="Q14" s="35">
        <v>4998261</v>
      </c>
      <c r="R14" s="35"/>
      <c r="S14" s="35">
        <v>4029</v>
      </c>
      <c r="T14" s="35"/>
      <c r="U14" s="35">
        <v>21672787527</v>
      </c>
      <c r="V14" s="35"/>
      <c r="W14" s="35">
        <v>20122688693.8876</v>
      </c>
      <c r="Y14" s="37">
        <v>3.2899999999999999E-2</v>
      </c>
    </row>
    <row r="15" spans="1:25" ht="18.75">
      <c r="A15" s="2" t="s">
        <v>21</v>
      </c>
      <c r="C15" s="35">
        <v>902066</v>
      </c>
      <c r="D15" s="35"/>
      <c r="E15" s="35">
        <v>36099052978</v>
      </c>
      <c r="F15" s="35"/>
      <c r="G15" s="35">
        <v>30313423855.519199</v>
      </c>
      <c r="H15" s="35"/>
      <c r="I15" s="35">
        <v>15000</v>
      </c>
      <c r="J15" s="35"/>
      <c r="K15" s="35">
        <v>541151447</v>
      </c>
      <c r="L15" s="35"/>
      <c r="M15" s="36">
        <v>-10000</v>
      </c>
      <c r="N15" s="35"/>
      <c r="O15" s="35">
        <v>369019338</v>
      </c>
      <c r="P15" s="35"/>
      <c r="Q15" s="35">
        <v>907066</v>
      </c>
      <c r="R15" s="35"/>
      <c r="S15" s="35">
        <v>39890</v>
      </c>
      <c r="T15" s="35"/>
      <c r="U15" s="35">
        <v>36240467878</v>
      </c>
      <c r="V15" s="35"/>
      <c r="W15" s="35">
        <v>36155363764.317596</v>
      </c>
      <c r="Y15" s="37">
        <v>5.91E-2</v>
      </c>
    </row>
    <row r="16" spans="1:25" ht="18.75">
      <c r="A16" s="2" t="s">
        <v>22</v>
      </c>
      <c r="C16" s="35">
        <v>16511408</v>
      </c>
      <c r="D16" s="35"/>
      <c r="E16" s="35">
        <v>117532463617</v>
      </c>
      <c r="F16" s="35"/>
      <c r="G16" s="35">
        <v>96683315673.331207</v>
      </c>
      <c r="H16" s="35"/>
      <c r="I16" s="35">
        <v>0</v>
      </c>
      <c r="J16" s="35"/>
      <c r="K16" s="35">
        <v>0</v>
      </c>
      <c r="L16" s="35"/>
      <c r="M16" s="36">
        <v>0</v>
      </c>
      <c r="N16" s="35"/>
      <c r="O16" s="35">
        <v>0</v>
      </c>
      <c r="P16" s="35"/>
      <c r="Q16" s="35">
        <v>16511408</v>
      </c>
      <c r="R16" s="35"/>
      <c r="S16" s="35">
        <v>6690</v>
      </c>
      <c r="T16" s="35"/>
      <c r="U16" s="35">
        <v>117532463617</v>
      </c>
      <c r="V16" s="35"/>
      <c r="W16" s="35">
        <v>110377368917.16499</v>
      </c>
      <c r="Y16" s="37">
        <v>0.1804</v>
      </c>
    </row>
    <row r="17" spans="1:25" ht="18.75">
      <c r="A17" s="2" t="s">
        <v>23</v>
      </c>
      <c r="C17" s="35">
        <v>37418010</v>
      </c>
      <c r="D17" s="35"/>
      <c r="E17" s="35">
        <v>140010584973</v>
      </c>
      <c r="F17" s="35"/>
      <c r="G17" s="35">
        <v>116991971765.5</v>
      </c>
      <c r="H17" s="35"/>
      <c r="I17" s="35">
        <v>13500</v>
      </c>
      <c r="J17" s="35"/>
      <c r="K17" s="35">
        <v>47400397</v>
      </c>
      <c r="L17" s="35"/>
      <c r="M17" s="36">
        <v>-115000</v>
      </c>
      <c r="N17" s="35"/>
      <c r="O17" s="35">
        <v>443907379</v>
      </c>
      <c r="P17" s="35"/>
      <c r="Q17" s="35">
        <v>37316510</v>
      </c>
      <c r="R17" s="35"/>
      <c r="S17" s="35">
        <v>4047</v>
      </c>
      <c r="T17" s="35"/>
      <c r="U17" s="35">
        <v>139627689801</v>
      </c>
      <c r="V17" s="35"/>
      <c r="W17" s="35">
        <v>150905140833.86301</v>
      </c>
      <c r="Y17" s="37">
        <v>0.2467</v>
      </c>
    </row>
    <row r="18" spans="1:25" s="23" customFormat="1" ht="21">
      <c r="A18" s="38" t="s">
        <v>88</v>
      </c>
      <c r="C18" s="39">
        <f>SUM(C9:C17)</f>
        <v>79728700</v>
      </c>
      <c r="D18" s="40"/>
      <c r="E18" s="39">
        <f>SUM(E9:E17)</f>
        <v>547042291725</v>
      </c>
      <c r="F18" s="40"/>
      <c r="G18" s="39">
        <f>SUM(G9:G17)</f>
        <v>451823914459.85834</v>
      </c>
      <c r="H18" s="40"/>
      <c r="I18" s="39">
        <f>SUM(I9:I17)</f>
        <v>208894</v>
      </c>
      <c r="J18" s="40"/>
      <c r="K18" s="39">
        <f>SUM(K9:K17)</f>
        <v>2112448726</v>
      </c>
      <c r="L18" s="40"/>
      <c r="M18" s="41">
        <f>SUM(M9:M17)</f>
        <v>-479858</v>
      </c>
      <c r="N18" s="40"/>
      <c r="O18" s="39">
        <f>SUM(O9:O17)</f>
        <v>2181674936</v>
      </c>
      <c r="P18" s="40"/>
      <c r="Q18" s="39">
        <f>SUM(Q9:Q17)</f>
        <v>79457736</v>
      </c>
      <c r="R18" s="40"/>
      <c r="S18" s="39">
        <f>SUM(S9:S17)</f>
        <v>151148</v>
      </c>
      <c r="T18" s="40"/>
      <c r="U18" s="39">
        <f>SUM(U9:U17)</f>
        <v>546843662349</v>
      </c>
      <c r="V18" s="40"/>
      <c r="W18" s="39">
        <f>SUM(W9:W17)</f>
        <v>532239523230.16687</v>
      </c>
      <c r="X18" s="40"/>
      <c r="Y18" s="42">
        <f>SUM(Y9:Y17)</f>
        <v>0.87009999999999998</v>
      </c>
    </row>
    <row r="19" spans="1:25" s="23" customFormat="1" ht="18.75"/>
  </sheetData>
  <mergeCells count="19">
    <mergeCell ref="A2:Y2"/>
    <mergeCell ref="A3:Y3"/>
    <mergeCell ref="A4:Y4"/>
    <mergeCell ref="T7:T8"/>
    <mergeCell ref="V7:V8"/>
    <mergeCell ref="X7:X8"/>
    <mergeCell ref="Y7:Y8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A2:AK14"/>
  <sheetViews>
    <sheetView rightToLeft="1" tabSelected="1" workbookViewId="0">
      <selection activeCell="W14" sqref="W14"/>
    </sheetView>
  </sheetViews>
  <sheetFormatPr defaultRowHeight="15"/>
  <cols>
    <col min="1" max="1" width="29.28515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17.28515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9.140625" style="1" customWidth="1"/>
    <col min="24" max="24" width="1" style="1" customWidth="1"/>
    <col min="25" max="25" width="9.140625" style="1" customWidth="1"/>
    <col min="26" max="26" width="1" style="1" customWidth="1"/>
    <col min="27" max="27" width="9.140625" style="1" customWidth="1"/>
    <col min="28" max="28" width="1" style="1" customWidth="1"/>
    <col min="29" max="29" width="9.140625" style="1" customWidth="1"/>
    <col min="30" max="30" width="1" style="1" customWidth="1"/>
    <col min="31" max="31" width="15.42578125" style="1" bestFit="1" customWidth="1"/>
    <col min="32" max="32" width="1" style="1" customWidth="1"/>
    <col min="33" max="33" width="17.28515625" style="1" bestFit="1" customWidth="1"/>
    <col min="34" max="34" width="1" style="1" customWidth="1"/>
    <col min="35" max="35" width="17.5703125" style="1" bestFit="1" customWidth="1"/>
    <col min="36" max="36" width="1" style="1" customWidth="1"/>
    <col min="37" max="37" width="24.570312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6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 ht="26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1:37" ht="26.2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5" spans="1:37" s="23" customFormat="1" ht="19.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4"/>
      <c r="O5" s="43"/>
      <c r="P5" s="43"/>
      <c r="Q5" s="43"/>
      <c r="R5" s="43"/>
      <c r="S5" s="43"/>
      <c r="T5" s="44"/>
      <c r="U5" s="43"/>
      <c r="V5" s="43"/>
      <c r="W5" s="43"/>
      <c r="X5" s="43"/>
      <c r="Y5" s="43"/>
      <c r="Z5" s="43"/>
      <c r="AA5" s="43"/>
      <c r="AB5" s="44"/>
      <c r="AC5" s="43"/>
      <c r="AD5" s="43"/>
      <c r="AE5" s="43"/>
      <c r="AF5" s="43"/>
      <c r="AG5" s="43"/>
      <c r="AH5" s="43"/>
      <c r="AI5" s="43"/>
      <c r="AJ5" s="43"/>
      <c r="AK5" s="43"/>
    </row>
    <row r="6" spans="1:37" s="23" customFormat="1" ht="19.5">
      <c r="A6" s="45" t="s">
        <v>25</v>
      </c>
      <c r="B6" s="45" t="s">
        <v>25</v>
      </c>
      <c r="C6" s="45" t="s">
        <v>25</v>
      </c>
      <c r="D6" s="45" t="s">
        <v>25</v>
      </c>
      <c r="E6" s="45" t="s">
        <v>25</v>
      </c>
      <c r="F6" s="45" t="s">
        <v>25</v>
      </c>
      <c r="G6" s="45" t="s">
        <v>25</v>
      </c>
      <c r="H6" s="45" t="s">
        <v>25</v>
      </c>
      <c r="I6" s="45" t="s">
        <v>25</v>
      </c>
      <c r="J6" s="45" t="s">
        <v>25</v>
      </c>
      <c r="K6" s="45" t="s">
        <v>25</v>
      </c>
      <c r="L6" s="45" t="s">
        <v>25</v>
      </c>
      <c r="M6" s="45" t="s">
        <v>25</v>
      </c>
      <c r="N6" s="46"/>
      <c r="O6" s="45" t="s">
        <v>4</v>
      </c>
      <c r="P6" s="45" t="s">
        <v>4</v>
      </c>
      <c r="Q6" s="45" t="s">
        <v>4</v>
      </c>
      <c r="R6" s="45" t="s">
        <v>4</v>
      </c>
      <c r="S6" s="45" t="s">
        <v>4</v>
      </c>
      <c r="T6" s="46"/>
      <c r="U6" s="45" t="s">
        <v>5</v>
      </c>
      <c r="V6" s="45" t="s">
        <v>5</v>
      </c>
      <c r="W6" s="45" t="s">
        <v>5</v>
      </c>
      <c r="X6" s="45" t="s">
        <v>5</v>
      </c>
      <c r="Y6" s="45" t="s">
        <v>5</v>
      </c>
      <c r="Z6" s="45" t="s">
        <v>5</v>
      </c>
      <c r="AA6" s="45" t="s">
        <v>5</v>
      </c>
      <c r="AB6" s="46"/>
      <c r="AC6" s="45" t="s">
        <v>6</v>
      </c>
      <c r="AD6" s="45" t="s">
        <v>6</v>
      </c>
      <c r="AE6" s="45" t="s">
        <v>6</v>
      </c>
      <c r="AF6" s="45" t="s">
        <v>6</v>
      </c>
      <c r="AG6" s="45" t="s">
        <v>6</v>
      </c>
      <c r="AH6" s="45" t="s">
        <v>6</v>
      </c>
      <c r="AI6" s="45" t="s">
        <v>6</v>
      </c>
      <c r="AJ6" s="45" t="s">
        <v>6</v>
      </c>
      <c r="AK6" s="45" t="s">
        <v>6</v>
      </c>
    </row>
    <row r="7" spans="1:37" s="23" customFormat="1" ht="19.5">
      <c r="A7" s="45" t="s">
        <v>26</v>
      </c>
      <c r="B7" s="44"/>
      <c r="C7" s="47" t="s">
        <v>27</v>
      </c>
      <c r="D7" s="44"/>
      <c r="E7" s="47" t="s">
        <v>28</v>
      </c>
      <c r="F7" s="44"/>
      <c r="G7" s="45" t="s">
        <v>29</v>
      </c>
      <c r="H7" s="44"/>
      <c r="I7" s="47" t="s">
        <v>30</v>
      </c>
      <c r="J7" s="44"/>
      <c r="K7" s="45" t="s">
        <v>31</v>
      </c>
      <c r="L7" s="44"/>
      <c r="M7" s="45" t="s">
        <v>24</v>
      </c>
      <c r="N7" s="44"/>
      <c r="O7" s="45" t="s">
        <v>7</v>
      </c>
      <c r="P7" s="44"/>
      <c r="Q7" s="47" t="s">
        <v>8</v>
      </c>
      <c r="R7" s="44"/>
      <c r="S7" s="47" t="s">
        <v>9</v>
      </c>
      <c r="T7" s="44"/>
      <c r="U7" s="48" t="s">
        <v>10</v>
      </c>
      <c r="V7" s="48" t="s">
        <v>10</v>
      </c>
      <c r="W7" s="48" t="s">
        <v>10</v>
      </c>
      <c r="X7" s="44"/>
      <c r="Y7" s="48" t="s">
        <v>11</v>
      </c>
      <c r="Z7" s="48" t="s">
        <v>11</v>
      </c>
      <c r="AA7" s="48" t="s">
        <v>11</v>
      </c>
      <c r="AB7" s="44"/>
      <c r="AC7" s="45" t="s">
        <v>7</v>
      </c>
      <c r="AD7" s="44"/>
      <c r="AE7" s="45" t="s">
        <v>32</v>
      </c>
      <c r="AF7" s="44"/>
      <c r="AG7" s="45" t="s">
        <v>8</v>
      </c>
      <c r="AH7" s="44"/>
      <c r="AI7" s="45" t="s">
        <v>9</v>
      </c>
      <c r="AJ7" s="44"/>
      <c r="AK7" s="47" t="s">
        <v>13</v>
      </c>
    </row>
    <row r="8" spans="1:37" s="23" customFormat="1" ht="39">
      <c r="A8" s="49" t="s">
        <v>26</v>
      </c>
      <c r="B8" s="44"/>
      <c r="C8" s="50" t="s">
        <v>27</v>
      </c>
      <c r="D8" s="44"/>
      <c r="E8" s="50" t="s">
        <v>28</v>
      </c>
      <c r="F8" s="44"/>
      <c r="G8" s="49" t="s">
        <v>29</v>
      </c>
      <c r="H8" s="44"/>
      <c r="I8" s="50" t="s">
        <v>30</v>
      </c>
      <c r="J8" s="44"/>
      <c r="K8" s="49" t="s">
        <v>31</v>
      </c>
      <c r="L8" s="44"/>
      <c r="M8" s="49" t="s">
        <v>24</v>
      </c>
      <c r="N8" s="44"/>
      <c r="O8" s="49" t="s">
        <v>7</v>
      </c>
      <c r="P8" s="44"/>
      <c r="Q8" s="50" t="s">
        <v>8</v>
      </c>
      <c r="R8" s="44"/>
      <c r="S8" s="50" t="s">
        <v>9</v>
      </c>
      <c r="T8" s="44"/>
      <c r="U8" s="51" t="s">
        <v>7</v>
      </c>
      <c r="V8" s="44"/>
      <c r="W8" s="51" t="s">
        <v>8</v>
      </c>
      <c r="X8" s="44"/>
      <c r="Y8" s="51" t="s">
        <v>7</v>
      </c>
      <c r="Z8" s="44"/>
      <c r="AA8" s="52" t="s">
        <v>14</v>
      </c>
      <c r="AB8" s="44"/>
      <c r="AC8" s="49" t="s">
        <v>7</v>
      </c>
      <c r="AD8" s="44"/>
      <c r="AE8" s="49" t="s">
        <v>32</v>
      </c>
      <c r="AF8" s="44"/>
      <c r="AG8" s="49" t="s">
        <v>8</v>
      </c>
      <c r="AH8" s="44"/>
      <c r="AI8" s="49" t="s">
        <v>9</v>
      </c>
      <c r="AJ8" s="44"/>
      <c r="AK8" s="50" t="s">
        <v>13</v>
      </c>
    </row>
    <row r="9" spans="1:37" ht="19.5">
      <c r="A9" s="53" t="s">
        <v>33</v>
      </c>
      <c r="B9" s="44"/>
      <c r="C9" s="44" t="s">
        <v>34</v>
      </c>
      <c r="D9" s="44"/>
      <c r="E9" s="44" t="s">
        <v>34</v>
      </c>
      <c r="F9" s="44"/>
      <c r="G9" s="54" t="s">
        <v>35</v>
      </c>
      <c r="H9" s="54"/>
      <c r="I9" s="54" t="s">
        <v>36</v>
      </c>
      <c r="J9" s="54"/>
      <c r="K9" s="54">
        <v>0</v>
      </c>
      <c r="L9" s="54"/>
      <c r="M9" s="54">
        <v>0</v>
      </c>
      <c r="N9" s="54"/>
      <c r="O9" s="54">
        <v>12000</v>
      </c>
      <c r="P9" s="54"/>
      <c r="Q9" s="55">
        <v>9431492875</v>
      </c>
      <c r="R9" s="54"/>
      <c r="S9" s="55">
        <v>9555627144</v>
      </c>
      <c r="T9" s="54"/>
      <c r="U9" s="55">
        <v>0</v>
      </c>
      <c r="V9" s="54"/>
      <c r="W9" s="55">
        <v>0</v>
      </c>
      <c r="X9" s="54"/>
      <c r="Y9" s="55">
        <v>0</v>
      </c>
      <c r="Z9" s="54"/>
      <c r="AA9" s="55">
        <v>0</v>
      </c>
      <c r="AB9" s="54"/>
      <c r="AC9" s="55">
        <v>12000</v>
      </c>
      <c r="AD9" s="54"/>
      <c r="AE9" s="55">
        <v>1598200</v>
      </c>
      <c r="AF9" s="54"/>
      <c r="AG9" s="55">
        <v>9431492875</v>
      </c>
      <c r="AH9" s="54"/>
      <c r="AI9" s="55">
        <v>9582247830</v>
      </c>
      <c r="AJ9" s="54"/>
      <c r="AK9" s="56">
        <v>1.5699999999999999E-2</v>
      </c>
    </row>
    <row r="10" spans="1:37" ht="19.5">
      <c r="A10" s="53" t="s">
        <v>37</v>
      </c>
      <c r="B10" s="44"/>
      <c r="C10" s="44" t="s">
        <v>34</v>
      </c>
      <c r="D10" s="44"/>
      <c r="E10" s="44" t="s">
        <v>34</v>
      </c>
      <c r="F10" s="44"/>
      <c r="G10" s="54" t="s">
        <v>38</v>
      </c>
      <c r="H10" s="54"/>
      <c r="I10" s="54" t="s">
        <v>39</v>
      </c>
      <c r="J10" s="54"/>
      <c r="K10" s="54">
        <v>0</v>
      </c>
      <c r="L10" s="54"/>
      <c r="M10" s="54">
        <v>0</v>
      </c>
      <c r="N10" s="54"/>
      <c r="O10" s="54">
        <v>27500</v>
      </c>
      <c r="P10" s="54"/>
      <c r="Q10" s="55">
        <v>23804745927</v>
      </c>
      <c r="R10" s="54"/>
      <c r="S10" s="55">
        <v>25462751111</v>
      </c>
      <c r="T10" s="54"/>
      <c r="U10" s="55">
        <v>0</v>
      </c>
      <c r="V10" s="54"/>
      <c r="W10" s="55">
        <v>0</v>
      </c>
      <c r="X10" s="54"/>
      <c r="Y10" s="55">
        <v>0</v>
      </c>
      <c r="Z10" s="54"/>
      <c r="AA10" s="55">
        <v>0</v>
      </c>
      <c r="AB10" s="54"/>
      <c r="AC10" s="55">
        <v>27500</v>
      </c>
      <c r="AD10" s="54"/>
      <c r="AE10" s="55">
        <v>2830170</v>
      </c>
      <c r="AF10" s="54"/>
      <c r="AG10" s="55">
        <v>23804745927</v>
      </c>
      <c r="AH10" s="54"/>
      <c r="AI10" s="55">
        <v>25924416161</v>
      </c>
      <c r="AJ10" s="54"/>
      <c r="AK10" s="56">
        <v>4.24E-2</v>
      </c>
    </row>
    <row r="11" spans="1:37" ht="19.5">
      <c r="A11" s="53" t="s">
        <v>40</v>
      </c>
      <c r="B11" s="44"/>
      <c r="C11" s="44" t="s">
        <v>34</v>
      </c>
      <c r="D11" s="44"/>
      <c r="E11" s="44" t="s">
        <v>34</v>
      </c>
      <c r="F11" s="44"/>
      <c r="G11" s="54" t="s">
        <v>41</v>
      </c>
      <c r="H11" s="54"/>
      <c r="I11" s="54" t="s">
        <v>42</v>
      </c>
      <c r="J11" s="54"/>
      <c r="K11" s="54">
        <v>0</v>
      </c>
      <c r="L11" s="54"/>
      <c r="M11" s="54">
        <v>0</v>
      </c>
      <c r="N11" s="54"/>
      <c r="O11" s="54">
        <v>18400</v>
      </c>
      <c r="P11" s="54"/>
      <c r="Q11" s="55">
        <v>14964535911</v>
      </c>
      <c r="R11" s="54"/>
      <c r="S11" s="55">
        <v>15405263081</v>
      </c>
      <c r="T11" s="54"/>
      <c r="U11" s="55">
        <v>0</v>
      </c>
      <c r="V11" s="54"/>
      <c r="W11" s="55">
        <v>0</v>
      </c>
      <c r="X11" s="54"/>
      <c r="Y11" s="55">
        <v>0</v>
      </c>
      <c r="Z11" s="54"/>
      <c r="AA11" s="55">
        <v>0</v>
      </c>
      <c r="AB11" s="54"/>
      <c r="AC11" s="55">
        <v>18400</v>
      </c>
      <c r="AD11" s="54"/>
      <c r="AE11" s="55">
        <v>2538810</v>
      </c>
      <c r="AF11" s="54"/>
      <c r="AG11" s="55">
        <v>14964535911</v>
      </c>
      <c r="AH11" s="54"/>
      <c r="AI11" s="55">
        <v>15560078758</v>
      </c>
      <c r="AJ11" s="54"/>
      <c r="AK11" s="56">
        <v>2.5399999999999999E-2</v>
      </c>
    </row>
    <row r="12" spans="1:37" ht="19.5">
      <c r="A12" s="53" t="s">
        <v>43</v>
      </c>
      <c r="B12" s="44"/>
      <c r="C12" s="44" t="s">
        <v>34</v>
      </c>
      <c r="D12" s="44"/>
      <c r="E12" s="44" t="s">
        <v>34</v>
      </c>
      <c r="F12" s="44"/>
      <c r="G12" s="54" t="s">
        <v>44</v>
      </c>
      <c r="H12" s="54"/>
      <c r="I12" s="54" t="s">
        <v>45</v>
      </c>
      <c r="J12" s="54"/>
      <c r="K12" s="54">
        <v>0</v>
      </c>
      <c r="L12" s="54"/>
      <c r="M12" s="54">
        <v>0</v>
      </c>
      <c r="N12" s="54"/>
      <c r="O12" s="54">
        <v>15800</v>
      </c>
      <c r="P12" s="54"/>
      <c r="Q12" s="55">
        <v>13598997194</v>
      </c>
      <c r="R12" s="54"/>
      <c r="S12" s="55">
        <v>13892024974</v>
      </c>
      <c r="T12" s="54"/>
      <c r="U12" s="55">
        <v>0</v>
      </c>
      <c r="V12" s="54"/>
      <c r="W12" s="55">
        <v>0</v>
      </c>
      <c r="X12" s="54"/>
      <c r="Y12" s="55">
        <v>0</v>
      </c>
      <c r="Z12" s="54"/>
      <c r="AA12" s="55">
        <v>0</v>
      </c>
      <c r="AB12" s="54"/>
      <c r="AC12" s="55">
        <v>15800</v>
      </c>
      <c r="AD12" s="54"/>
      <c r="AE12" s="55">
        <v>2707290</v>
      </c>
      <c r="AF12" s="54"/>
      <c r="AG12" s="55">
        <v>13598997194</v>
      </c>
      <c r="AH12" s="54"/>
      <c r="AI12" s="55">
        <v>14248056664</v>
      </c>
      <c r="AJ12" s="54"/>
      <c r="AK12" s="56">
        <v>2.3300000000000001E-2</v>
      </c>
    </row>
    <row r="13" spans="1:37" ht="19.5">
      <c r="A13" s="53" t="s">
        <v>46</v>
      </c>
      <c r="B13" s="44"/>
      <c r="C13" s="44" t="s">
        <v>34</v>
      </c>
      <c r="D13" s="44"/>
      <c r="E13" s="44" t="s">
        <v>34</v>
      </c>
      <c r="F13" s="44"/>
      <c r="G13" s="54" t="s">
        <v>47</v>
      </c>
      <c r="H13" s="54"/>
      <c r="I13" s="54" t="s">
        <v>48</v>
      </c>
      <c r="J13" s="54"/>
      <c r="K13" s="54">
        <v>0</v>
      </c>
      <c r="L13" s="54"/>
      <c r="M13" s="54">
        <v>0</v>
      </c>
      <c r="N13" s="54"/>
      <c r="O13" s="54">
        <v>2400</v>
      </c>
      <c r="P13" s="54"/>
      <c r="Q13" s="55">
        <v>2256194555</v>
      </c>
      <c r="R13" s="54"/>
      <c r="S13" s="55">
        <v>2304871755</v>
      </c>
      <c r="T13" s="54"/>
      <c r="U13" s="55">
        <v>0</v>
      </c>
      <c r="V13" s="54"/>
      <c r="W13" s="55">
        <v>0</v>
      </c>
      <c r="X13" s="54"/>
      <c r="Y13" s="55">
        <v>0</v>
      </c>
      <c r="Z13" s="54"/>
      <c r="AA13" s="55">
        <v>0</v>
      </c>
      <c r="AB13" s="54"/>
      <c r="AC13" s="55">
        <v>2400</v>
      </c>
      <c r="AD13" s="54"/>
      <c r="AE13" s="55">
        <v>978620</v>
      </c>
      <c r="AF13" s="54"/>
      <c r="AG13" s="55">
        <v>2256194555</v>
      </c>
      <c r="AH13" s="54"/>
      <c r="AI13" s="55">
        <v>2346985201</v>
      </c>
      <c r="AJ13" s="54"/>
      <c r="AK13" s="56">
        <v>3.8E-3</v>
      </c>
    </row>
    <row r="14" spans="1:37" ht="36.75">
      <c r="A14" s="38" t="s">
        <v>88</v>
      </c>
      <c r="AI14" s="57">
        <f>SUM(AI9:AI13)</f>
        <v>67661784614</v>
      </c>
      <c r="AJ14" s="58"/>
      <c r="AK14" s="59">
        <f>SUM(AK9:AK13)</f>
        <v>0.11059999999999999</v>
      </c>
    </row>
  </sheetData>
  <mergeCells count="28">
    <mergeCell ref="A5:M5"/>
    <mergeCell ref="O5:S5"/>
    <mergeCell ref="U5:AA5"/>
    <mergeCell ref="AC5:AK5"/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499984740745262"/>
  </sheetPr>
  <dimension ref="A2:S12"/>
  <sheetViews>
    <sheetView rightToLeft="1" workbookViewId="0">
      <selection activeCell="C23" sqref="C23"/>
    </sheetView>
  </sheetViews>
  <sheetFormatPr defaultRowHeight="15"/>
  <cols>
    <col min="1" max="1" width="37.42578125" style="1" customWidth="1"/>
    <col min="2" max="2" width="1" style="1" customWidth="1"/>
    <col min="3" max="3" width="20.85546875" style="1" customWidth="1"/>
    <col min="4" max="4" width="1" style="1" customWidth="1"/>
    <col min="5" max="5" width="16.5703125" style="1" customWidth="1"/>
    <col min="6" max="6" width="1" style="1" customWidth="1"/>
    <col min="7" max="7" width="21.140625" style="1" customWidth="1"/>
    <col min="8" max="8" width="1" style="1" customWidth="1"/>
    <col min="9" max="9" width="9.140625" style="1" customWidth="1"/>
    <col min="10" max="10" width="1" style="1" customWidth="1"/>
    <col min="11" max="11" width="18.710937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11.42578125" style="1" bestFit="1" customWidth="1"/>
    <col min="18" max="18" width="1" style="1" customWidth="1"/>
    <col min="19" max="19" width="18.57031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6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6.2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s="23" customFormat="1" ht="21">
      <c r="A6" s="22" t="s">
        <v>50</v>
      </c>
      <c r="C6" s="27" t="s">
        <v>51</v>
      </c>
      <c r="D6" s="27" t="s">
        <v>51</v>
      </c>
      <c r="E6" s="27" t="s">
        <v>51</v>
      </c>
      <c r="F6" s="27" t="s">
        <v>51</v>
      </c>
      <c r="G6" s="27" t="s">
        <v>51</v>
      </c>
      <c r="H6" s="27" t="s">
        <v>51</v>
      </c>
      <c r="I6" s="27" t="s">
        <v>51</v>
      </c>
      <c r="J6" s="60"/>
      <c r="K6" s="34" t="s">
        <v>4</v>
      </c>
      <c r="L6" s="60"/>
      <c r="M6" s="27" t="s">
        <v>5</v>
      </c>
      <c r="N6" s="27" t="s">
        <v>5</v>
      </c>
      <c r="O6" s="27" t="s">
        <v>5</v>
      </c>
      <c r="P6" s="60"/>
      <c r="Q6" s="27" t="s">
        <v>6</v>
      </c>
      <c r="R6" s="27" t="s">
        <v>6</v>
      </c>
      <c r="S6" s="27" t="s">
        <v>6</v>
      </c>
    </row>
    <row r="7" spans="1:19" s="23" customFormat="1" ht="21">
      <c r="A7" s="30" t="s">
        <v>50</v>
      </c>
      <c r="C7" s="34" t="s">
        <v>52</v>
      </c>
      <c r="E7" s="34" t="s">
        <v>53</v>
      </c>
      <c r="G7" s="34" t="s">
        <v>54</v>
      </c>
      <c r="I7" s="34" t="s">
        <v>31</v>
      </c>
      <c r="K7" s="34" t="s">
        <v>55</v>
      </c>
      <c r="M7" s="34" t="s">
        <v>56</v>
      </c>
      <c r="O7" s="34" t="s">
        <v>57</v>
      </c>
      <c r="Q7" s="34" t="s">
        <v>55</v>
      </c>
      <c r="S7" s="34" t="s">
        <v>49</v>
      </c>
    </row>
    <row r="8" spans="1:19" ht="42">
      <c r="A8" s="61" t="s">
        <v>58</v>
      </c>
      <c r="B8" s="23"/>
      <c r="C8" s="62" t="s">
        <v>59</v>
      </c>
      <c r="D8" s="62"/>
      <c r="E8" s="62" t="s">
        <v>60</v>
      </c>
      <c r="F8" s="62"/>
      <c r="G8" s="62" t="s">
        <v>61</v>
      </c>
      <c r="H8" s="62"/>
      <c r="I8" s="63">
        <v>0</v>
      </c>
      <c r="J8" s="62"/>
      <c r="K8" s="63">
        <v>4836884</v>
      </c>
      <c r="L8" s="62"/>
      <c r="M8" s="63">
        <v>0</v>
      </c>
      <c r="N8" s="62"/>
      <c r="O8" s="63">
        <v>0</v>
      </c>
      <c r="P8" s="62"/>
      <c r="Q8" s="63">
        <v>4836884</v>
      </c>
      <c r="R8" s="62"/>
      <c r="S8" s="64">
        <v>0</v>
      </c>
    </row>
    <row r="9" spans="1:19" ht="42">
      <c r="A9" s="61" t="s">
        <v>58</v>
      </c>
      <c r="B9" s="23"/>
      <c r="C9" s="62" t="s">
        <v>62</v>
      </c>
      <c r="D9" s="62"/>
      <c r="E9" s="62" t="s">
        <v>60</v>
      </c>
      <c r="F9" s="62"/>
      <c r="G9" s="62" t="s">
        <v>61</v>
      </c>
      <c r="H9" s="62"/>
      <c r="I9" s="63">
        <v>0</v>
      </c>
      <c r="J9" s="62"/>
      <c r="K9" s="63">
        <v>3018000</v>
      </c>
      <c r="L9" s="62"/>
      <c r="M9" s="63">
        <v>0</v>
      </c>
      <c r="N9" s="62"/>
      <c r="O9" s="63">
        <v>0</v>
      </c>
      <c r="P9" s="62"/>
      <c r="Q9" s="63">
        <v>3018000</v>
      </c>
      <c r="R9" s="62"/>
      <c r="S9" s="64">
        <v>0</v>
      </c>
    </row>
    <row r="10" spans="1:19" ht="42">
      <c r="A10" s="61" t="s">
        <v>58</v>
      </c>
      <c r="B10" s="23"/>
      <c r="C10" s="62" t="s">
        <v>63</v>
      </c>
      <c r="D10" s="62"/>
      <c r="E10" s="62" t="s">
        <v>60</v>
      </c>
      <c r="F10" s="62"/>
      <c r="G10" s="62" t="s">
        <v>61</v>
      </c>
      <c r="H10" s="62"/>
      <c r="I10" s="63">
        <v>0</v>
      </c>
      <c r="J10" s="62"/>
      <c r="K10" s="63">
        <v>4020000</v>
      </c>
      <c r="L10" s="62"/>
      <c r="M10" s="63">
        <v>0</v>
      </c>
      <c r="N10" s="62"/>
      <c r="O10" s="63">
        <v>0</v>
      </c>
      <c r="P10" s="62"/>
      <c r="Q10" s="63">
        <v>4020000</v>
      </c>
      <c r="R10" s="62"/>
      <c r="S10" s="64">
        <v>0</v>
      </c>
    </row>
    <row r="11" spans="1:19" ht="42">
      <c r="A11" s="61" t="s">
        <v>58</v>
      </c>
      <c r="B11" s="23"/>
      <c r="C11" s="62" t="s">
        <v>64</v>
      </c>
      <c r="D11" s="62"/>
      <c r="E11" s="62" t="s">
        <v>60</v>
      </c>
      <c r="F11" s="62"/>
      <c r="G11" s="62" t="s">
        <v>61</v>
      </c>
      <c r="H11" s="62"/>
      <c r="I11" s="63">
        <v>0</v>
      </c>
      <c r="J11" s="62"/>
      <c r="K11" s="63">
        <v>4016000</v>
      </c>
      <c r="L11" s="62"/>
      <c r="M11" s="63">
        <v>0</v>
      </c>
      <c r="N11" s="62"/>
      <c r="O11" s="63">
        <v>0</v>
      </c>
      <c r="P11" s="62"/>
      <c r="Q11" s="63">
        <v>4016000</v>
      </c>
      <c r="R11" s="62"/>
      <c r="S11" s="64">
        <v>0</v>
      </c>
    </row>
    <row r="12" spans="1:19" s="23" customFormat="1" ht="21">
      <c r="A12" s="65" t="s">
        <v>97</v>
      </c>
      <c r="M12" s="66">
        <f>SUM(M8:M11)</f>
        <v>0</v>
      </c>
      <c r="O12" s="66">
        <f>SUM(O8:O11)</f>
        <v>0</v>
      </c>
      <c r="Q12" s="66">
        <f>SUM(Q8:Q11)</f>
        <v>15890884</v>
      </c>
      <c r="S12" s="59">
        <f>SUM(S8:S11)</f>
        <v>0</v>
      </c>
    </row>
  </sheetData>
  <mergeCells count="7">
    <mergeCell ref="A2:S2"/>
    <mergeCell ref="A3:S3"/>
    <mergeCell ref="A4:S4"/>
    <mergeCell ref="Q6:S6"/>
    <mergeCell ref="M6:O6"/>
    <mergeCell ref="A6:A7"/>
    <mergeCell ref="C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</sheetPr>
  <dimension ref="A2:S9"/>
  <sheetViews>
    <sheetView rightToLeft="1" workbookViewId="0">
      <selection activeCell="C28" sqref="C28"/>
    </sheetView>
  </sheetViews>
  <sheetFormatPr defaultRowHeight="15"/>
  <cols>
    <col min="1" max="1" width="41" style="1" customWidth="1"/>
    <col min="2" max="2" width="1" style="1" customWidth="1"/>
    <col min="3" max="3" width="23.7109375" style="1" customWidth="1"/>
    <col min="4" max="4" width="1" style="1" customWidth="1"/>
    <col min="5" max="5" width="19.28515625" style="1" bestFit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14.1406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ht="30">
      <c r="A3" s="67" t="s">
        <v>65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ht="30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</row>
    <row r="6" spans="1:19" s="23" customFormat="1" ht="21">
      <c r="A6" s="27" t="s">
        <v>66</v>
      </c>
      <c r="B6" s="27" t="s">
        <v>66</v>
      </c>
      <c r="C6" s="27" t="s">
        <v>66</v>
      </c>
      <c r="D6" s="27" t="s">
        <v>66</v>
      </c>
      <c r="E6" s="27" t="s">
        <v>66</v>
      </c>
      <c r="F6" s="27" t="s">
        <v>66</v>
      </c>
      <c r="G6" s="27" t="s">
        <v>66</v>
      </c>
      <c r="I6" s="27" t="s">
        <v>67</v>
      </c>
      <c r="J6" s="27" t="s">
        <v>67</v>
      </c>
      <c r="K6" s="27" t="s">
        <v>67</v>
      </c>
      <c r="L6" s="27" t="s">
        <v>67</v>
      </c>
      <c r="M6" s="27" t="s">
        <v>67</v>
      </c>
      <c r="O6" s="27" t="s">
        <v>68</v>
      </c>
      <c r="P6" s="27" t="s">
        <v>68</v>
      </c>
      <c r="Q6" s="27" t="s">
        <v>68</v>
      </c>
      <c r="R6" s="27" t="s">
        <v>68</v>
      </c>
      <c r="S6" s="27" t="s">
        <v>68</v>
      </c>
    </row>
    <row r="7" spans="1:19" s="23" customFormat="1" ht="21">
      <c r="A7" s="25" t="s">
        <v>69</v>
      </c>
      <c r="C7" s="25" t="s">
        <v>70</v>
      </c>
      <c r="E7" s="25" t="s">
        <v>30</v>
      </c>
      <c r="G7" s="25" t="s">
        <v>31</v>
      </c>
      <c r="I7" s="25" t="s">
        <v>71</v>
      </c>
      <c r="K7" s="25" t="s">
        <v>72</v>
      </c>
      <c r="M7" s="25" t="s">
        <v>73</v>
      </c>
      <c r="O7" s="25" t="s">
        <v>71</v>
      </c>
      <c r="Q7" s="25" t="s">
        <v>72</v>
      </c>
      <c r="S7" s="25" t="s">
        <v>73</v>
      </c>
    </row>
    <row r="8" spans="1:19" s="23" customFormat="1" ht="21">
      <c r="A8" s="68" t="s">
        <v>74</v>
      </c>
      <c r="B8" s="62"/>
      <c r="C8" s="69" t="s">
        <v>75</v>
      </c>
      <c r="D8" s="62"/>
      <c r="E8" s="69" t="s">
        <v>76</v>
      </c>
      <c r="F8" s="62"/>
      <c r="G8" s="66">
        <v>18</v>
      </c>
      <c r="H8" s="62"/>
      <c r="I8" s="70">
        <v>0</v>
      </c>
      <c r="J8" s="62"/>
      <c r="K8" s="71">
        <v>0</v>
      </c>
      <c r="L8" s="62"/>
      <c r="M8" s="70">
        <v>0</v>
      </c>
      <c r="N8" s="62"/>
      <c r="O8" s="70">
        <v>207561809</v>
      </c>
      <c r="P8" s="62"/>
      <c r="Q8" s="71">
        <v>0</v>
      </c>
      <c r="R8" s="62"/>
      <c r="S8" s="70">
        <v>207561809</v>
      </c>
    </row>
    <row r="9" spans="1:19" s="23" customFormat="1" ht="21">
      <c r="A9" s="72" t="s">
        <v>88</v>
      </c>
      <c r="B9" s="62"/>
      <c r="C9" s="62"/>
      <c r="D9" s="62"/>
      <c r="E9" s="62"/>
      <c r="F9" s="62"/>
      <c r="G9" s="62"/>
      <c r="H9" s="62"/>
      <c r="I9" s="63">
        <f>SUM(0)</f>
        <v>0</v>
      </c>
      <c r="J9" s="62"/>
      <c r="K9" s="62">
        <f>SUM(K8)</f>
        <v>0</v>
      </c>
      <c r="L9" s="62"/>
      <c r="M9" s="63">
        <f>SUM(M8)</f>
        <v>0</v>
      </c>
      <c r="N9" s="62"/>
      <c r="O9" s="63">
        <f>SUM(O8)</f>
        <v>207561809</v>
      </c>
      <c r="P9" s="62"/>
      <c r="Q9" s="62">
        <f>SUM(Q8)</f>
        <v>0</v>
      </c>
      <c r="R9" s="62"/>
      <c r="S9" s="63">
        <f>SUM(S8)</f>
        <v>207561809</v>
      </c>
    </row>
  </sheetData>
  <mergeCells count="6"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499984740745262"/>
  </sheetPr>
  <dimension ref="A2:Q23"/>
  <sheetViews>
    <sheetView rightToLeft="1" topLeftCell="A7" zoomScale="130" zoomScaleNormal="130" workbookViewId="0">
      <selection activeCell="B17" sqref="B17"/>
    </sheetView>
  </sheetViews>
  <sheetFormatPr defaultRowHeight="15"/>
  <cols>
    <col min="1" max="1" width="30.28515625" style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17" ht="30">
      <c r="A3" s="67" t="s">
        <v>65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17" ht="30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6" spans="1:17" s="23" customFormat="1" ht="21">
      <c r="A6" s="22" t="s">
        <v>3</v>
      </c>
      <c r="C6" s="27" t="s">
        <v>67</v>
      </c>
      <c r="D6" s="27" t="s">
        <v>67</v>
      </c>
      <c r="E6" s="27" t="s">
        <v>67</v>
      </c>
      <c r="F6" s="27" t="s">
        <v>67</v>
      </c>
      <c r="G6" s="27" t="s">
        <v>67</v>
      </c>
      <c r="H6" s="27" t="s">
        <v>67</v>
      </c>
      <c r="I6" s="27" t="s">
        <v>67</v>
      </c>
      <c r="K6" s="27" t="s">
        <v>68</v>
      </c>
      <c r="L6" s="27" t="s">
        <v>68</v>
      </c>
      <c r="M6" s="27" t="s">
        <v>68</v>
      </c>
      <c r="N6" s="27" t="s">
        <v>68</v>
      </c>
      <c r="O6" s="27" t="s">
        <v>68</v>
      </c>
      <c r="P6" s="27" t="s">
        <v>68</v>
      </c>
      <c r="Q6" s="27" t="s">
        <v>68</v>
      </c>
    </row>
    <row r="7" spans="1:17" s="23" customFormat="1" ht="59.25" customHeight="1">
      <c r="A7" s="30" t="s">
        <v>3</v>
      </c>
      <c r="C7" s="31" t="s">
        <v>7</v>
      </c>
      <c r="E7" s="31" t="s">
        <v>77</v>
      </c>
      <c r="G7" s="31" t="s">
        <v>78</v>
      </c>
      <c r="I7" s="73" t="s">
        <v>79</v>
      </c>
      <c r="K7" s="31" t="s">
        <v>7</v>
      </c>
      <c r="M7" s="31" t="s">
        <v>77</v>
      </c>
      <c r="O7" s="31" t="s">
        <v>78</v>
      </c>
      <c r="Q7" s="73" t="s">
        <v>79</v>
      </c>
    </row>
    <row r="8" spans="1:17" ht="21">
      <c r="A8" s="75" t="s">
        <v>20</v>
      </c>
      <c r="B8" s="23"/>
      <c r="C8" s="35">
        <v>4998261</v>
      </c>
      <c r="D8" s="76"/>
      <c r="E8" s="35">
        <v>20122688693</v>
      </c>
      <c r="F8" s="76"/>
      <c r="G8" s="35">
        <v>17354206231</v>
      </c>
      <c r="H8" s="76"/>
      <c r="I8" s="35">
        <v>2768482462</v>
      </c>
      <c r="J8" s="76"/>
      <c r="K8" s="35">
        <v>4998261</v>
      </c>
      <c r="L8" s="76"/>
      <c r="M8" s="35">
        <v>20122688693</v>
      </c>
      <c r="N8" s="76"/>
      <c r="O8" s="35">
        <v>20983386584</v>
      </c>
      <c r="P8" s="76"/>
      <c r="Q8" s="36">
        <v>-860697890</v>
      </c>
    </row>
    <row r="9" spans="1:17" ht="21">
      <c r="A9" s="75" t="s">
        <v>22</v>
      </c>
      <c r="B9" s="23"/>
      <c r="C9" s="35">
        <v>16511408</v>
      </c>
      <c r="D9" s="76"/>
      <c r="E9" s="35">
        <v>110377368917</v>
      </c>
      <c r="F9" s="76"/>
      <c r="G9" s="35">
        <v>96683315673</v>
      </c>
      <c r="H9" s="76"/>
      <c r="I9" s="35">
        <v>13694053244</v>
      </c>
      <c r="J9" s="76"/>
      <c r="K9" s="35">
        <v>16511408</v>
      </c>
      <c r="L9" s="76"/>
      <c r="M9" s="35">
        <v>110377368917</v>
      </c>
      <c r="N9" s="76"/>
      <c r="O9" s="35">
        <v>117532463617</v>
      </c>
      <c r="P9" s="76"/>
      <c r="Q9" s="36">
        <v>-7155094699</v>
      </c>
    </row>
    <row r="10" spans="1:17" ht="21">
      <c r="A10" s="75" t="s">
        <v>18</v>
      </c>
      <c r="B10" s="23"/>
      <c r="C10" s="35">
        <v>12210807</v>
      </c>
      <c r="D10" s="76"/>
      <c r="E10" s="35">
        <v>155325435994</v>
      </c>
      <c r="F10" s="76"/>
      <c r="G10" s="35">
        <v>133936771089</v>
      </c>
      <c r="H10" s="76"/>
      <c r="I10" s="35">
        <v>21388664905</v>
      </c>
      <c r="J10" s="76"/>
      <c r="K10" s="35">
        <v>12210807</v>
      </c>
      <c r="L10" s="76"/>
      <c r="M10" s="35">
        <v>155325435994</v>
      </c>
      <c r="N10" s="76"/>
      <c r="O10" s="35">
        <v>148622894444</v>
      </c>
      <c r="P10" s="76"/>
      <c r="Q10" s="35">
        <v>6702541550</v>
      </c>
    </row>
    <row r="11" spans="1:17" ht="21">
      <c r="A11" s="75" t="s">
        <v>21</v>
      </c>
      <c r="B11" s="23"/>
      <c r="C11" s="35">
        <v>907066</v>
      </c>
      <c r="D11" s="76"/>
      <c r="E11" s="35">
        <v>36155363764</v>
      </c>
      <c r="F11" s="76"/>
      <c r="G11" s="35">
        <v>30454838755</v>
      </c>
      <c r="H11" s="76"/>
      <c r="I11" s="35">
        <v>5700525009</v>
      </c>
      <c r="J11" s="76"/>
      <c r="K11" s="35">
        <v>907066</v>
      </c>
      <c r="L11" s="76"/>
      <c r="M11" s="35">
        <v>36155363764</v>
      </c>
      <c r="N11" s="76"/>
      <c r="O11" s="35">
        <v>36240467878</v>
      </c>
      <c r="P11" s="76"/>
      <c r="Q11" s="36">
        <v>-85104113</v>
      </c>
    </row>
    <row r="12" spans="1:17" ht="21">
      <c r="A12" s="75" t="s">
        <v>16</v>
      </c>
      <c r="B12" s="23"/>
      <c r="C12" s="35">
        <v>294991</v>
      </c>
      <c r="D12" s="76"/>
      <c r="E12" s="35">
        <v>5422982517</v>
      </c>
      <c r="F12" s="76"/>
      <c r="G12" s="35">
        <v>5334068402</v>
      </c>
      <c r="H12" s="76"/>
      <c r="I12" s="35">
        <v>88914115</v>
      </c>
      <c r="J12" s="76"/>
      <c r="K12" s="35">
        <v>294991</v>
      </c>
      <c r="L12" s="76"/>
      <c r="M12" s="35">
        <v>5422982517</v>
      </c>
      <c r="N12" s="76"/>
      <c r="O12" s="35">
        <v>5291898745</v>
      </c>
      <c r="P12" s="76"/>
      <c r="Q12" s="35">
        <v>131083772</v>
      </c>
    </row>
    <row r="13" spans="1:17" ht="21">
      <c r="A13" s="75" t="s">
        <v>23</v>
      </c>
      <c r="B13" s="23"/>
      <c r="C13" s="35">
        <v>37316510</v>
      </c>
      <c r="D13" s="76"/>
      <c r="E13" s="35">
        <v>150905140833</v>
      </c>
      <c r="F13" s="76"/>
      <c r="G13" s="35">
        <v>116609076593</v>
      </c>
      <c r="H13" s="76"/>
      <c r="I13" s="35">
        <v>34296064240</v>
      </c>
      <c r="J13" s="76"/>
      <c r="K13" s="35">
        <v>37316510</v>
      </c>
      <c r="L13" s="76"/>
      <c r="M13" s="35">
        <v>150905140833</v>
      </c>
      <c r="N13" s="76"/>
      <c r="O13" s="35">
        <v>139627689801</v>
      </c>
      <c r="P13" s="76"/>
      <c r="Q13" s="35">
        <v>11277451032</v>
      </c>
    </row>
    <row r="14" spans="1:17" ht="21">
      <c r="A14" s="75" t="s">
        <v>15</v>
      </c>
      <c r="B14" s="23"/>
      <c r="C14" s="35">
        <v>6368421</v>
      </c>
      <c r="D14" s="76"/>
      <c r="E14" s="35">
        <v>16736218030</v>
      </c>
      <c r="F14" s="76"/>
      <c r="G14" s="35">
        <v>14813318103</v>
      </c>
      <c r="H14" s="76"/>
      <c r="I14" s="35">
        <v>1922899927</v>
      </c>
      <c r="J14" s="76"/>
      <c r="K14" s="35">
        <v>6368421</v>
      </c>
      <c r="L14" s="76"/>
      <c r="M14" s="35">
        <v>16736218030</v>
      </c>
      <c r="N14" s="76"/>
      <c r="O14" s="35">
        <v>15281356380</v>
      </c>
      <c r="P14" s="76"/>
      <c r="Q14" s="35">
        <v>1454861650</v>
      </c>
    </row>
    <row r="15" spans="1:17" ht="21">
      <c r="A15" s="75" t="s">
        <v>17</v>
      </c>
      <c r="B15" s="23"/>
      <c r="C15" s="35">
        <v>711585</v>
      </c>
      <c r="D15" s="76"/>
      <c r="E15" s="35">
        <v>35391870189</v>
      </c>
      <c r="F15" s="76"/>
      <c r="G15" s="35">
        <v>34772195863</v>
      </c>
      <c r="H15" s="76"/>
      <c r="I15" s="35">
        <v>619674326</v>
      </c>
      <c r="J15" s="76"/>
      <c r="K15" s="35">
        <v>711585</v>
      </c>
      <c r="L15" s="76"/>
      <c r="M15" s="35">
        <v>35391870189</v>
      </c>
      <c r="N15" s="76"/>
      <c r="O15" s="35">
        <v>33123365780</v>
      </c>
      <c r="P15" s="76"/>
      <c r="Q15" s="35">
        <v>2268504409</v>
      </c>
    </row>
    <row r="16" spans="1:17" ht="21">
      <c r="A16" s="75" t="s">
        <v>19</v>
      </c>
      <c r="B16" s="23"/>
      <c r="C16" s="35">
        <v>138687</v>
      </c>
      <c r="D16" s="76"/>
      <c r="E16" s="35">
        <v>1802454289</v>
      </c>
      <c r="F16" s="76"/>
      <c r="G16" s="35">
        <v>1770700920</v>
      </c>
      <c r="H16" s="76"/>
      <c r="I16" s="35">
        <v>31753369</v>
      </c>
      <c r="J16" s="76"/>
      <c r="K16" s="35">
        <v>138687</v>
      </c>
      <c r="L16" s="76"/>
      <c r="M16" s="35">
        <v>1802454289</v>
      </c>
      <c r="N16" s="76"/>
      <c r="O16" s="35">
        <v>1737740799</v>
      </c>
      <c r="P16" s="76"/>
      <c r="Q16" s="35">
        <v>64713490</v>
      </c>
    </row>
    <row r="17" spans="1:17" ht="21">
      <c r="A17" s="75" t="s">
        <v>37</v>
      </c>
      <c r="B17" s="23"/>
      <c r="C17" s="35">
        <v>27500</v>
      </c>
      <c r="D17" s="76"/>
      <c r="E17" s="35">
        <v>25924416161</v>
      </c>
      <c r="F17" s="76"/>
      <c r="G17" s="35">
        <v>25462751110</v>
      </c>
      <c r="H17" s="76"/>
      <c r="I17" s="35">
        <v>461665051</v>
      </c>
      <c r="J17" s="76"/>
      <c r="K17" s="35">
        <v>27500</v>
      </c>
      <c r="L17" s="76"/>
      <c r="M17" s="35">
        <v>25924416161</v>
      </c>
      <c r="N17" s="76"/>
      <c r="O17" s="35">
        <v>24549863435</v>
      </c>
      <c r="P17" s="76"/>
      <c r="Q17" s="35">
        <v>1374552726</v>
      </c>
    </row>
    <row r="18" spans="1:17" ht="21">
      <c r="A18" s="75" t="s">
        <v>33</v>
      </c>
      <c r="B18" s="23"/>
      <c r="C18" s="35">
        <v>12000</v>
      </c>
      <c r="D18" s="76"/>
      <c r="E18" s="35">
        <v>9582247830</v>
      </c>
      <c r="F18" s="76"/>
      <c r="G18" s="35">
        <v>9555627143</v>
      </c>
      <c r="H18" s="76"/>
      <c r="I18" s="35">
        <v>26620687</v>
      </c>
      <c r="J18" s="76"/>
      <c r="K18" s="35">
        <v>12000</v>
      </c>
      <c r="L18" s="76"/>
      <c r="M18" s="35">
        <v>9582247830</v>
      </c>
      <c r="N18" s="76"/>
      <c r="O18" s="35">
        <v>9431492875</v>
      </c>
      <c r="P18" s="76"/>
      <c r="Q18" s="35">
        <v>150754955</v>
      </c>
    </row>
    <row r="19" spans="1:17" ht="21">
      <c r="A19" s="75" t="s">
        <v>46</v>
      </c>
      <c r="B19" s="23"/>
      <c r="C19" s="35">
        <v>2400</v>
      </c>
      <c r="D19" s="76"/>
      <c r="E19" s="35">
        <v>2346985201</v>
      </c>
      <c r="F19" s="76"/>
      <c r="G19" s="35">
        <v>2304871755</v>
      </c>
      <c r="H19" s="76"/>
      <c r="I19" s="35">
        <v>42113446</v>
      </c>
      <c r="J19" s="76"/>
      <c r="K19" s="35">
        <v>2400</v>
      </c>
      <c r="L19" s="76"/>
      <c r="M19" s="35">
        <v>2346985201</v>
      </c>
      <c r="N19" s="76"/>
      <c r="O19" s="35">
        <v>2256194555</v>
      </c>
      <c r="P19" s="76"/>
      <c r="Q19" s="35">
        <v>90790646</v>
      </c>
    </row>
    <row r="20" spans="1:17" ht="21">
      <c r="A20" s="75" t="s">
        <v>40</v>
      </c>
      <c r="B20" s="23"/>
      <c r="C20" s="35">
        <v>18400</v>
      </c>
      <c r="D20" s="76"/>
      <c r="E20" s="35">
        <v>15560078758</v>
      </c>
      <c r="F20" s="76"/>
      <c r="G20" s="35">
        <v>15405263079</v>
      </c>
      <c r="H20" s="76"/>
      <c r="I20" s="35">
        <v>154815679</v>
      </c>
      <c r="J20" s="76"/>
      <c r="K20" s="35">
        <v>18400</v>
      </c>
      <c r="L20" s="76"/>
      <c r="M20" s="35">
        <v>15560078758</v>
      </c>
      <c r="N20" s="76"/>
      <c r="O20" s="35">
        <v>14959694066</v>
      </c>
      <c r="P20" s="76"/>
      <c r="Q20" s="35">
        <v>600384692</v>
      </c>
    </row>
    <row r="21" spans="1:17" ht="21">
      <c r="A21" s="75" t="s">
        <v>43</v>
      </c>
      <c r="B21" s="23"/>
      <c r="C21" s="35">
        <v>15800</v>
      </c>
      <c r="D21" s="76"/>
      <c r="E21" s="35">
        <v>14248056664</v>
      </c>
      <c r="F21" s="76"/>
      <c r="G21" s="35">
        <v>13892024974</v>
      </c>
      <c r="H21" s="76"/>
      <c r="I21" s="35">
        <v>356031690</v>
      </c>
      <c r="J21" s="76"/>
      <c r="K21" s="35">
        <v>15800</v>
      </c>
      <c r="L21" s="76"/>
      <c r="M21" s="35">
        <v>14248056664</v>
      </c>
      <c r="N21" s="76"/>
      <c r="O21" s="35">
        <v>13593432483</v>
      </c>
      <c r="P21" s="76"/>
      <c r="Q21" s="35">
        <v>654624181</v>
      </c>
    </row>
    <row r="22" spans="1:17" s="23" customFormat="1" ht="21">
      <c r="A22" s="38" t="s">
        <v>88</v>
      </c>
      <c r="C22" s="74">
        <f>SUM(C8:C21)</f>
        <v>79533836</v>
      </c>
      <c r="E22" s="74">
        <f>SUM(E8:E21)</f>
        <v>599901307840</v>
      </c>
      <c r="G22" s="74">
        <f>SUM(G8:G21)</f>
        <v>518349029690</v>
      </c>
      <c r="I22" s="74">
        <f>SUM(I8:I21)</f>
        <v>81552278150</v>
      </c>
      <c r="K22" s="74">
        <f>SUM(K8:K21)</f>
        <v>79533836</v>
      </c>
      <c r="M22" s="74">
        <f>SUM(M8:M21)</f>
        <v>599901307840</v>
      </c>
      <c r="O22" s="74">
        <f>SUM(O8:O21)</f>
        <v>583231941442</v>
      </c>
      <c r="Q22" s="74">
        <f>SUM(Q8:Q21)</f>
        <v>16669366401</v>
      </c>
    </row>
    <row r="23" spans="1:17" s="23" customFormat="1" ht="18.75"/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499984740745262"/>
  </sheetPr>
  <dimension ref="A1:Q24"/>
  <sheetViews>
    <sheetView rightToLeft="1" zoomScale="115" zoomScaleNormal="115" workbookViewId="0">
      <selection activeCell="C20" sqref="C20"/>
    </sheetView>
  </sheetViews>
  <sheetFormatPr defaultRowHeight="15"/>
  <cols>
    <col min="1" max="1" width="26.7109375" style="1" customWidth="1"/>
    <col min="2" max="2" width="1" style="1" customWidth="1"/>
    <col min="3" max="3" width="9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23" customFormat="1" ht="18.75"/>
    <row r="2" spans="1:17" s="23" customFormat="1" ht="30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17" s="23" customFormat="1" ht="30">
      <c r="A3" s="67" t="s">
        <v>65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17" s="23" customFormat="1" ht="30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7" s="23" customFormat="1" ht="18.75"/>
    <row r="6" spans="1:17" s="23" customFormat="1" ht="21">
      <c r="A6" s="22" t="s">
        <v>3</v>
      </c>
      <c r="C6" s="27" t="s">
        <v>67</v>
      </c>
      <c r="D6" s="27" t="s">
        <v>67</v>
      </c>
      <c r="E6" s="27" t="s">
        <v>67</v>
      </c>
      <c r="F6" s="27" t="s">
        <v>67</v>
      </c>
      <c r="G6" s="27" t="s">
        <v>67</v>
      </c>
      <c r="H6" s="27" t="s">
        <v>67</v>
      </c>
      <c r="I6" s="27" t="s">
        <v>67</v>
      </c>
      <c r="K6" s="27" t="s">
        <v>68</v>
      </c>
      <c r="L6" s="27" t="s">
        <v>68</v>
      </c>
      <c r="M6" s="27" t="s">
        <v>68</v>
      </c>
      <c r="N6" s="27" t="s">
        <v>68</v>
      </c>
      <c r="O6" s="27" t="s">
        <v>68</v>
      </c>
      <c r="P6" s="27" t="s">
        <v>68</v>
      </c>
      <c r="Q6" s="27" t="s">
        <v>68</v>
      </c>
    </row>
    <row r="7" spans="1:17" s="23" customFormat="1" ht="21">
      <c r="A7" s="30" t="s">
        <v>3</v>
      </c>
      <c r="C7" s="31" t="s">
        <v>7</v>
      </c>
      <c r="E7" s="31" t="s">
        <v>77</v>
      </c>
      <c r="G7" s="31" t="s">
        <v>78</v>
      </c>
      <c r="I7" s="31" t="s">
        <v>80</v>
      </c>
      <c r="K7" s="31" t="s">
        <v>7</v>
      </c>
      <c r="M7" s="31" t="s">
        <v>77</v>
      </c>
      <c r="O7" s="31" t="s">
        <v>78</v>
      </c>
      <c r="Q7" s="31" t="s">
        <v>80</v>
      </c>
    </row>
    <row r="8" spans="1:17" s="23" customFormat="1" ht="21">
      <c r="A8" s="75" t="s">
        <v>23</v>
      </c>
      <c r="C8" s="35">
        <v>115000</v>
      </c>
      <c r="D8" s="76"/>
      <c r="E8" s="35">
        <v>443907379</v>
      </c>
      <c r="F8" s="76"/>
      <c r="G8" s="35">
        <v>430295569</v>
      </c>
      <c r="H8" s="76"/>
      <c r="I8" s="35">
        <v>13611810</v>
      </c>
      <c r="J8" s="76"/>
      <c r="K8" s="35">
        <v>206136</v>
      </c>
      <c r="L8" s="76"/>
      <c r="M8" s="35">
        <v>782805429</v>
      </c>
      <c r="N8" s="76"/>
      <c r="O8" s="35">
        <v>771326481</v>
      </c>
      <c r="P8" s="76"/>
      <c r="Q8" s="35">
        <v>11478948</v>
      </c>
    </row>
    <row r="9" spans="1:17" s="23" customFormat="1" ht="21">
      <c r="A9" s="75" t="s">
        <v>18</v>
      </c>
      <c r="C9" s="35">
        <v>30000</v>
      </c>
      <c r="D9" s="76"/>
      <c r="E9" s="35">
        <v>362424352</v>
      </c>
      <c r="F9" s="76"/>
      <c r="G9" s="35">
        <v>365142684</v>
      </c>
      <c r="H9" s="76"/>
      <c r="I9" s="36">
        <v>-2718332</v>
      </c>
      <c r="J9" s="76"/>
      <c r="K9" s="35">
        <v>803187</v>
      </c>
      <c r="L9" s="76"/>
      <c r="M9" s="35">
        <v>10321145281</v>
      </c>
      <c r="N9" s="76"/>
      <c r="O9" s="35">
        <v>9721101167</v>
      </c>
      <c r="P9" s="76"/>
      <c r="Q9" s="35">
        <v>600044114</v>
      </c>
    </row>
    <row r="10" spans="1:17" s="23" customFormat="1" ht="21">
      <c r="A10" s="75" t="s">
        <v>20</v>
      </c>
      <c r="C10" s="35">
        <v>129572</v>
      </c>
      <c r="D10" s="76"/>
      <c r="E10" s="35">
        <v>507956490</v>
      </c>
      <c r="F10" s="76"/>
      <c r="G10" s="35">
        <v>544108952</v>
      </c>
      <c r="H10" s="76"/>
      <c r="I10" s="36">
        <v>-36152462</v>
      </c>
      <c r="J10" s="76"/>
      <c r="K10" s="35">
        <v>4053938</v>
      </c>
      <c r="L10" s="76"/>
      <c r="M10" s="35">
        <v>16434361880</v>
      </c>
      <c r="N10" s="76"/>
      <c r="O10" s="35">
        <v>17517413339</v>
      </c>
      <c r="P10" s="76"/>
      <c r="Q10" s="36">
        <v>-1083051459</v>
      </c>
    </row>
    <row r="11" spans="1:17" s="23" customFormat="1" ht="21">
      <c r="A11" s="75" t="s">
        <v>21</v>
      </c>
      <c r="C11" s="35">
        <v>10000</v>
      </c>
      <c r="D11" s="76"/>
      <c r="E11" s="35">
        <v>369019338</v>
      </c>
      <c r="F11" s="76"/>
      <c r="G11" s="35">
        <v>399736547</v>
      </c>
      <c r="H11" s="76"/>
      <c r="I11" s="36">
        <v>-30717209</v>
      </c>
      <c r="J11" s="76"/>
      <c r="K11" s="35">
        <v>207813</v>
      </c>
      <c r="L11" s="76"/>
      <c r="M11" s="35">
        <v>7560864782</v>
      </c>
      <c r="N11" s="76"/>
      <c r="O11" s="35">
        <v>8419191667</v>
      </c>
      <c r="P11" s="76"/>
      <c r="Q11" s="36">
        <v>-858326885</v>
      </c>
    </row>
    <row r="12" spans="1:17" s="23" customFormat="1" ht="21">
      <c r="A12" s="75" t="s">
        <v>15</v>
      </c>
      <c r="C12" s="35">
        <v>195286</v>
      </c>
      <c r="D12" s="76"/>
      <c r="E12" s="35">
        <v>498367377</v>
      </c>
      <c r="F12" s="76"/>
      <c r="G12" s="35">
        <v>468587795</v>
      </c>
      <c r="H12" s="76"/>
      <c r="I12" s="35">
        <v>29779582</v>
      </c>
      <c r="J12" s="76"/>
      <c r="K12" s="35">
        <v>3699503</v>
      </c>
      <c r="L12" s="76"/>
      <c r="M12" s="35">
        <v>9324057373</v>
      </c>
      <c r="N12" s="76"/>
      <c r="O12" s="35">
        <v>8711473068</v>
      </c>
      <c r="P12" s="76"/>
      <c r="Q12" s="35">
        <v>612584305</v>
      </c>
    </row>
    <row r="13" spans="1:17" s="23" customFormat="1" ht="21">
      <c r="A13" s="75" t="s">
        <v>22</v>
      </c>
      <c r="C13" s="35">
        <v>0</v>
      </c>
      <c r="D13" s="76"/>
      <c r="E13" s="35">
        <v>0</v>
      </c>
      <c r="F13" s="76"/>
      <c r="G13" s="35">
        <v>0</v>
      </c>
      <c r="H13" s="76"/>
      <c r="I13" s="35">
        <v>0</v>
      </c>
      <c r="J13" s="76"/>
      <c r="K13" s="35">
        <v>6613</v>
      </c>
      <c r="L13" s="76"/>
      <c r="M13" s="35">
        <v>46075496</v>
      </c>
      <c r="N13" s="76"/>
      <c r="O13" s="35">
        <v>47084560</v>
      </c>
      <c r="P13" s="76"/>
      <c r="Q13" s="36">
        <v>-1009064</v>
      </c>
    </row>
    <row r="14" spans="1:17" s="23" customFormat="1" ht="21">
      <c r="A14" s="75" t="s">
        <v>16</v>
      </c>
      <c r="C14" s="35">
        <v>0</v>
      </c>
      <c r="D14" s="76"/>
      <c r="E14" s="35">
        <v>0</v>
      </c>
      <c r="F14" s="76"/>
      <c r="G14" s="35">
        <v>0</v>
      </c>
      <c r="H14" s="76"/>
      <c r="I14" s="35">
        <v>0</v>
      </c>
      <c r="J14" s="76"/>
      <c r="K14" s="35">
        <v>6273</v>
      </c>
      <c r="L14" s="76"/>
      <c r="M14" s="35">
        <v>112266637</v>
      </c>
      <c r="N14" s="76"/>
      <c r="O14" s="35">
        <v>112081267</v>
      </c>
      <c r="P14" s="76"/>
      <c r="Q14" s="35">
        <v>185370</v>
      </c>
    </row>
    <row r="15" spans="1:17" s="23" customFormat="1" ht="21">
      <c r="A15" s="75" t="s">
        <v>19</v>
      </c>
      <c r="C15" s="35">
        <v>0</v>
      </c>
      <c r="D15" s="76"/>
      <c r="E15" s="35">
        <v>0</v>
      </c>
      <c r="F15" s="76"/>
      <c r="G15" s="35">
        <v>0</v>
      </c>
      <c r="H15" s="76"/>
      <c r="I15" s="35">
        <v>0</v>
      </c>
      <c r="J15" s="76"/>
      <c r="K15" s="35">
        <v>183371</v>
      </c>
      <c r="L15" s="76"/>
      <c r="M15" s="35">
        <v>2272824057</v>
      </c>
      <c r="N15" s="76"/>
      <c r="O15" s="35">
        <v>2270008409</v>
      </c>
      <c r="P15" s="76"/>
      <c r="Q15" s="35">
        <v>2815648</v>
      </c>
    </row>
    <row r="16" spans="1:17" s="23" customFormat="1" ht="21">
      <c r="A16" s="75" t="s">
        <v>17</v>
      </c>
      <c r="C16" s="35">
        <v>0</v>
      </c>
      <c r="D16" s="76"/>
      <c r="E16" s="35">
        <v>0</v>
      </c>
      <c r="F16" s="76"/>
      <c r="G16" s="35">
        <v>0</v>
      </c>
      <c r="H16" s="76"/>
      <c r="I16" s="35">
        <v>0</v>
      </c>
      <c r="J16" s="76"/>
      <c r="K16" s="35">
        <v>732648</v>
      </c>
      <c r="L16" s="76"/>
      <c r="M16" s="35">
        <v>34578646294</v>
      </c>
      <c r="N16" s="76"/>
      <c r="O16" s="35">
        <v>34044080695</v>
      </c>
      <c r="P16" s="76"/>
      <c r="Q16" s="35">
        <v>534565599</v>
      </c>
    </row>
    <row r="17" spans="1:17" s="23" customFormat="1" ht="21">
      <c r="A17" s="75" t="s">
        <v>81</v>
      </c>
      <c r="C17" s="35">
        <v>0</v>
      </c>
      <c r="D17" s="76"/>
      <c r="E17" s="35">
        <v>0</v>
      </c>
      <c r="F17" s="76"/>
      <c r="G17" s="35">
        <v>0</v>
      </c>
      <c r="H17" s="76"/>
      <c r="I17" s="35">
        <v>0</v>
      </c>
      <c r="J17" s="76"/>
      <c r="K17" s="35">
        <v>400</v>
      </c>
      <c r="L17" s="76"/>
      <c r="M17" s="35">
        <v>371666348</v>
      </c>
      <c r="N17" s="76"/>
      <c r="O17" s="35">
        <v>370678545</v>
      </c>
      <c r="P17" s="76"/>
      <c r="Q17" s="35">
        <v>987803</v>
      </c>
    </row>
    <row r="18" spans="1:17" s="23" customFormat="1" ht="21">
      <c r="A18" s="75" t="s">
        <v>43</v>
      </c>
      <c r="C18" s="35">
        <v>0</v>
      </c>
      <c r="D18" s="76"/>
      <c r="E18" s="35">
        <v>0</v>
      </c>
      <c r="F18" s="76"/>
      <c r="G18" s="35">
        <v>0</v>
      </c>
      <c r="H18" s="76"/>
      <c r="I18" s="35">
        <v>0</v>
      </c>
      <c r="J18" s="76"/>
      <c r="K18" s="35">
        <v>6710</v>
      </c>
      <c r="L18" s="76"/>
      <c r="M18" s="35">
        <v>5804691980</v>
      </c>
      <c r="N18" s="76"/>
      <c r="O18" s="35">
        <v>5763569701</v>
      </c>
      <c r="P18" s="76"/>
      <c r="Q18" s="35">
        <v>41122279</v>
      </c>
    </row>
    <row r="19" spans="1:17" s="23" customFormat="1" ht="21">
      <c r="A19" s="75" t="s">
        <v>40</v>
      </c>
      <c r="C19" s="35">
        <v>0</v>
      </c>
      <c r="D19" s="76"/>
      <c r="E19" s="35">
        <v>0</v>
      </c>
      <c r="F19" s="76"/>
      <c r="G19" s="35">
        <v>0</v>
      </c>
      <c r="H19" s="76"/>
      <c r="I19" s="35">
        <v>0</v>
      </c>
      <c r="J19" s="76"/>
      <c r="K19" s="35">
        <v>14800</v>
      </c>
      <c r="L19" s="76"/>
      <c r="M19" s="35">
        <v>12115928592</v>
      </c>
      <c r="N19" s="76"/>
      <c r="O19" s="35">
        <v>12026380256</v>
      </c>
      <c r="P19" s="76"/>
      <c r="Q19" s="35">
        <v>89548336</v>
      </c>
    </row>
    <row r="20" spans="1:17" s="23" customFormat="1" ht="21">
      <c r="A20" s="75" t="s">
        <v>37</v>
      </c>
      <c r="C20" s="35">
        <v>0</v>
      </c>
      <c r="D20" s="76"/>
      <c r="E20" s="35">
        <v>0</v>
      </c>
      <c r="F20" s="76"/>
      <c r="G20" s="35">
        <v>0</v>
      </c>
      <c r="H20" s="76"/>
      <c r="I20" s="35">
        <v>0</v>
      </c>
      <c r="J20" s="76"/>
      <c r="K20" s="35">
        <v>2600</v>
      </c>
      <c r="L20" s="76"/>
      <c r="M20" s="35">
        <v>2376076100</v>
      </c>
      <c r="N20" s="76"/>
      <c r="O20" s="35">
        <v>2321077997</v>
      </c>
      <c r="P20" s="76"/>
      <c r="Q20" s="35">
        <v>54998103</v>
      </c>
    </row>
    <row r="21" spans="1:17" s="23" customFormat="1" ht="21">
      <c r="A21" s="75" t="s">
        <v>74</v>
      </c>
      <c r="C21" s="35">
        <v>0</v>
      </c>
      <c r="D21" s="76"/>
      <c r="E21" s="35">
        <v>0</v>
      </c>
      <c r="F21" s="76"/>
      <c r="G21" s="35">
        <v>0</v>
      </c>
      <c r="H21" s="76"/>
      <c r="I21" s="35">
        <v>0</v>
      </c>
      <c r="J21" s="76"/>
      <c r="K21" s="35">
        <v>7000</v>
      </c>
      <c r="L21" s="76"/>
      <c r="M21" s="35">
        <v>6772086682</v>
      </c>
      <c r="N21" s="76"/>
      <c r="O21" s="35">
        <v>6890001124</v>
      </c>
      <c r="P21" s="76"/>
      <c r="Q21" s="36">
        <v>-117914442</v>
      </c>
    </row>
    <row r="22" spans="1:17" s="23" customFormat="1" ht="21">
      <c r="A22" s="75" t="s">
        <v>33</v>
      </c>
      <c r="C22" s="35">
        <v>0</v>
      </c>
      <c r="D22" s="76"/>
      <c r="E22" s="35">
        <v>0</v>
      </c>
      <c r="F22" s="76"/>
      <c r="G22" s="35">
        <v>0</v>
      </c>
      <c r="H22" s="76"/>
      <c r="I22" s="35">
        <v>0</v>
      </c>
      <c r="J22" s="76"/>
      <c r="K22" s="35">
        <v>4800</v>
      </c>
      <c r="L22" s="76"/>
      <c r="M22" s="35">
        <v>3752875202</v>
      </c>
      <c r="N22" s="76"/>
      <c r="O22" s="35">
        <v>3735855185</v>
      </c>
      <c r="P22" s="76"/>
      <c r="Q22" s="35">
        <v>17020017</v>
      </c>
    </row>
    <row r="23" spans="1:17" s="23" customFormat="1" ht="21">
      <c r="A23" s="75" t="s">
        <v>82</v>
      </c>
      <c r="C23" s="35">
        <v>0</v>
      </c>
      <c r="D23" s="76"/>
      <c r="E23" s="35">
        <v>0</v>
      </c>
      <c r="F23" s="76"/>
      <c r="G23" s="35">
        <v>0</v>
      </c>
      <c r="H23" s="76"/>
      <c r="I23" s="35">
        <v>0</v>
      </c>
      <c r="J23" s="76"/>
      <c r="K23" s="35">
        <v>200</v>
      </c>
      <c r="L23" s="76"/>
      <c r="M23" s="35">
        <v>170076605</v>
      </c>
      <c r="N23" s="76"/>
      <c r="O23" s="35">
        <v>163718610</v>
      </c>
      <c r="P23" s="76"/>
      <c r="Q23" s="35">
        <v>6357995</v>
      </c>
    </row>
    <row r="24" spans="1:17" s="23" customFormat="1" ht="21">
      <c r="A24" s="38" t="s">
        <v>88</v>
      </c>
      <c r="C24" s="74">
        <f>SUM(C8:C23)</f>
        <v>479858</v>
      </c>
      <c r="D24" s="76"/>
      <c r="E24" s="74">
        <f>SUM(E8:E23)</f>
        <v>2181674936</v>
      </c>
      <c r="F24" s="76"/>
      <c r="G24" s="74">
        <f>SUM(G8:G23)</f>
        <v>2207871547</v>
      </c>
      <c r="H24" s="76"/>
      <c r="I24" s="41">
        <f>SUM(I8:I23)</f>
        <v>-26196611</v>
      </c>
      <c r="J24" s="76"/>
      <c r="K24" s="74">
        <f>SUM(K8:K23)</f>
        <v>9935992</v>
      </c>
      <c r="L24" s="76"/>
      <c r="M24" s="74">
        <f>SUM(M8:M23)</f>
        <v>112796448738</v>
      </c>
      <c r="N24" s="76"/>
      <c r="O24" s="74">
        <f>SUM(O8:O23)</f>
        <v>112885042071</v>
      </c>
      <c r="P24" s="76"/>
      <c r="Q24" s="41">
        <f>SUM(Q8:Q23)</f>
        <v>-88593333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499984740745262"/>
  </sheetPr>
  <dimension ref="A2:U17"/>
  <sheetViews>
    <sheetView rightToLeft="1" workbookViewId="0">
      <selection activeCell="E26" sqref="E26"/>
    </sheetView>
  </sheetViews>
  <sheetFormatPr defaultRowHeight="15"/>
  <cols>
    <col min="1" max="1" width="33.7109375" style="1" customWidth="1"/>
    <col min="2" max="2" width="1" style="1" customWidth="1"/>
    <col min="3" max="3" width="13.7109375" style="1" customWidth="1"/>
    <col min="4" max="4" width="1" style="1" customWidth="1"/>
    <col min="5" max="5" width="22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22.5703125" style="1" bestFit="1" customWidth="1"/>
    <col min="16" max="16" width="1" style="1" customWidth="1"/>
    <col min="17" max="17" width="17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17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1:21" ht="30">
      <c r="A3" s="67" t="s">
        <v>65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</row>
    <row r="4" spans="1:21" ht="21.75" customHeight="1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</row>
    <row r="5" spans="1:21" s="23" customFormat="1" ht="18.75"/>
    <row r="6" spans="1:21" s="23" customFormat="1" ht="21">
      <c r="A6" s="22" t="s">
        <v>3</v>
      </c>
      <c r="C6" s="27" t="s">
        <v>67</v>
      </c>
      <c r="D6" s="27" t="s">
        <v>67</v>
      </c>
      <c r="E6" s="27" t="s">
        <v>67</v>
      </c>
      <c r="F6" s="27" t="s">
        <v>67</v>
      </c>
      <c r="G6" s="27" t="s">
        <v>67</v>
      </c>
      <c r="H6" s="27" t="s">
        <v>67</v>
      </c>
      <c r="I6" s="27" t="s">
        <v>67</v>
      </c>
      <c r="J6" s="27" t="s">
        <v>67</v>
      </c>
      <c r="K6" s="27" t="s">
        <v>67</v>
      </c>
      <c r="M6" s="27" t="s">
        <v>68</v>
      </c>
      <c r="N6" s="27" t="s">
        <v>68</v>
      </c>
      <c r="O6" s="27" t="s">
        <v>68</v>
      </c>
      <c r="P6" s="27" t="s">
        <v>68</v>
      </c>
      <c r="Q6" s="27" t="s">
        <v>68</v>
      </c>
      <c r="R6" s="27" t="s">
        <v>68</v>
      </c>
      <c r="S6" s="27" t="s">
        <v>68</v>
      </c>
      <c r="T6" s="27" t="s">
        <v>68</v>
      </c>
      <c r="U6" s="27" t="s">
        <v>68</v>
      </c>
    </row>
    <row r="7" spans="1:21" s="23" customFormat="1" ht="63">
      <c r="A7" s="30" t="s">
        <v>3</v>
      </c>
      <c r="C7" s="34" t="s">
        <v>83</v>
      </c>
      <c r="E7" s="31" t="s">
        <v>84</v>
      </c>
      <c r="G7" s="31" t="s">
        <v>85</v>
      </c>
      <c r="I7" s="31" t="s">
        <v>55</v>
      </c>
      <c r="K7" s="77" t="s">
        <v>86</v>
      </c>
      <c r="M7" s="31" t="s">
        <v>83</v>
      </c>
      <c r="O7" s="31" t="s">
        <v>84</v>
      </c>
      <c r="Q7" s="31" t="s">
        <v>85</v>
      </c>
      <c r="S7" s="31" t="s">
        <v>55</v>
      </c>
      <c r="U7" s="31" t="s">
        <v>86</v>
      </c>
    </row>
    <row r="8" spans="1:21" s="23" customFormat="1" ht="24">
      <c r="A8" s="78" t="s">
        <v>23</v>
      </c>
      <c r="C8" s="81">
        <v>0</v>
      </c>
      <c r="D8" s="82"/>
      <c r="E8" s="81">
        <v>34296064240</v>
      </c>
      <c r="F8" s="81"/>
      <c r="G8" s="82">
        <v>13611810</v>
      </c>
      <c r="H8" s="81"/>
      <c r="I8" s="81">
        <v>34309676050</v>
      </c>
      <c r="J8" s="82"/>
      <c r="K8" s="83">
        <v>0.41980000000000001</v>
      </c>
      <c r="L8" s="81"/>
      <c r="M8" s="82">
        <v>0</v>
      </c>
      <c r="N8" s="81"/>
      <c r="O8" s="81">
        <v>11277451032</v>
      </c>
      <c r="P8" s="82"/>
      <c r="Q8" s="81">
        <v>11478948</v>
      </c>
      <c r="R8" s="81"/>
      <c r="S8" s="81">
        <v>11288929980</v>
      </c>
      <c r="T8" s="81"/>
      <c r="U8" s="83">
        <v>0.63880000000000003</v>
      </c>
    </row>
    <row r="9" spans="1:21" s="23" customFormat="1" ht="24">
      <c r="A9" s="78" t="s">
        <v>18</v>
      </c>
      <c r="C9" s="81">
        <v>0</v>
      </c>
      <c r="D9" s="82"/>
      <c r="E9" s="81">
        <v>21388664905</v>
      </c>
      <c r="F9" s="81"/>
      <c r="G9" s="79">
        <v>-2718332</v>
      </c>
      <c r="H9" s="81"/>
      <c r="I9" s="81">
        <v>21385946573</v>
      </c>
      <c r="J9" s="82"/>
      <c r="K9" s="83">
        <v>0.26169999999999999</v>
      </c>
      <c r="L9" s="81"/>
      <c r="M9" s="82">
        <v>0</v>
      </c>
      <c r="N9" s="81"/>
      <c r="O9" s="81">
        <v>6702541550</v>
      </c>
      <c r="P9" s="82"/>
      <c r="Q9" s="81">
        <v>600044114</v>
      </c>
      <c r="R9" s="81"/>
      <c r="S9" s="81">
        <v>7302585664</v>
      </c>
      <c r="T9" s="81"/>
      <c r="U9" s="83">
        <v>0.41320000000000001</v>
      </c>
    </row>
    <row r="10" spans="1:21" s="23" customFormat="1" ht="24">
      <c r="A10" s="78" t="s">
        <v>20</v>
      </c>
      <c r="C10" s="81">
        <v>0</v>
      </c>
      <c r="D10" s="82"/>
      <c r="E10" s="81">
        <v>2768482462</v>
      </c>
      <c r="F10" s="81"/>
      <c r="G10" s="79">
        <v>-36152462</v>
      </c>
      <c r="H10" s="81"/>
      <c r="I10" s="81">
        <v>2732330000</v>
      </c>
      <c r="J10" s="82"/>
      <c r="K10" s="83">
        <v>3.3399999999999999E-2</v>
      </c>
      <c r="L10" s="81"/>
      <c r="M10" s="82">
        <v>0</v>
      </c>
      <c r="N10" s="81"/>
      <c r="O10" s="80">
        <v>-860697890</v>
      </c>
      <c r="P10" s="82"/>
      <c r="Q10" s="80">
        <v>-1083051459</v>
      </c>
      <c r="R10" s="81"/>
      <c r="S10" s="80">
        <v>-1943749349</v>
      </c>
      <c r="T10" s="81"/>
      <c r="U10" s="84">
        <v>-0.11</v>
      </c>
    </row>
    <row r="11" spans="1:21" s="23" customFormat="1" ht="24">
      <c r="A11" s="78" t="s">
        <v>21</v>
      </c>
      <c r="C11" s="81">
        <v>0</v>
      </c>
      <c r="D11" s="82"/>
      <c r="E11" s="81">
        <v>5700525009</v>
      </c>
      <c r="F11" s="81"/>
      <c r="G11" s="79">
        <v>-30717209</v>
      </c>
      <c r="H11" s="81"/>
      <c r="I11" s="81">
        <v>5669807800</v>
      </c>
      <c r="J11" s="82"/>
      <c r="K11" s="83">
        <v>6.9400000000000003E-2</v>
      </c>
      <c r="L11" s="81"/>
      <c r="M11" s="82">
        <v>0</v>
      </c>
      <c r="N11" s="81"/>
      <c r="O11" s="80">
        <v>-85104113</v>
      </c>
      <c r="P11" s="82"/>
      <c r="Q11" s="80">
        <v>-858326885</v>
      </c>
      <c r="R11" s="81"/>
      <c r="S11" s="80">
        <v>-943430998</v>
      </c>
      <c r="T11" s="81"/>
      <c r="U11" s="84">
        <v>-5.3400000000000003E-2</v>
      </c>
    </row>
    <row r="12" spans="1:21" s="23" customFormat="1" ht="24">
      <c r="A12" s="78" t="s">
        <v>15</v>
      </c>
      <c r="C12" s="81">
        <v>0</v>
      </c>
      <c r="D12" s="82"/>
      <c r="E12" s="81">
        <v>1922899927</v>
      </c>
      <c r="F12" s="81"/>
      <c r="G12" s="82">
        <v>29779582</v>
      </c>
      <c r="H12" s="81"/>
      <c r="I12" s="81">
        <v>1952679509</v>
      </c>
      <c r="J12" s="82"/>
      <c r="K12" s="83">
        <v>2.3900000000000001E-2</v>
      </c>
      <c r="L12" s="81"/>
      <c r="M12" s="82">
        <v>0</v>
      </c>
      <c r="N12" s="81"/>
      <c r="O12" s="81">
        <v>1454861650</v>
      </c>
      <c r="P12" s="82"/>
      <c r="Q12" s="81">
        <v>612584305</v>
      </c>
      <c r="R12" s="81"/>
      <c r="S12" s="81">
        <v>2067445955</v>
      </c>
      <c r="T12" s="81"/>
      <c r="U12" s="83">
        <v>0.11700000000000001</v>
      </c>
    </row>
    <row r="13" spans="1:21" s="23" customFormat="1" ht="24">
      <c r="A13" s="78" t="s">
        <v>22</v>
      </c>
      <c r="C13" s="81">
        <v>0</v>
      </c>
      <c r="D13" s="82"/>
      <c r="E13" s="81">
        <v>13694053244</v>
      </c>
      <c r="F13" s="81"/>
      <c r="G13" s="82">
        <v>0</v>
      </c>
      <c r="H13" s="81"/>
      <c r="I13" s="81">
        <v>13694053244</v>
      </c>
      <c r="J13" s="82"/>
      <c r="K13" s="83">
        <v>0.1676</v>
      </c>
      <c r="L13" s="81"/>
      <c r="M13" s="82">
        <v>0</v>
      </c>
      <c r="N13" s="81"/>
      <c r="O13" s="80">
        <v>-7155094699</v>
      </c>
      <c r="P13" s="82"/>
      <c r="Q13" s="80">
        <v>-1009064</v>
      </c>
      <c r="R13" s="81"/>
      <c r="S13" s="80">
        <v>-7156103763</v>
      </c>
      <c r="T13" s="81"/>
      <c r="U13" s="84">
        <v>-0.40489999999999998</v>
      </c>
    </row>
    <row r="14" spans="1:21" s="23" customFormat="1" ht="24">
      <c r="A14" s="78" t="s">
        <v>16</v>
      </c>
      <c r="C14" s="81">
        <v>0</v>
      </c>
      <c r="D14" s="82"/>
      <c r="E14" s="81">
        <v>88914115</v>
      </c>
      <c r="F14" s="81"/>
      <c r="G14" s="82">
        <v>0</v>
      </c>
      <c r="H14" s="81"/>
      <c r="I14" s="81">
        <v>88914115</v>
      </c>
      <c r="J14" s="82"/>
      <c r="K14" s="83">
        <v>1.1000000000000001E-3</v>
      </c>
      <c r="L14" s="81"/>
      <c r="M14" s="82">
        <v>0</v>
      </c>
      <c r="N14" s="81"/>
      <c r="O14" s="81">
        <v>131083772</v>
      </c>
      <c r="P14" s="82"/>
      <c r="Q14" s="81">
        <v>185370</v>
      </c>
      <c r="R14" s="81"/>
      <c r="S14" s="81">
        <v>131269142</v>
      </c>
      <c r="T14" s="81"/>
      <c r="U14" s="83">
        <v>7.4000000000000003E-3</v>
      </c>
    </row>
    <row r="15" spans="1:21" s="23" customFormat="1" ht="24">
      <c r="A15" s="78" t="s">
        <v>19</v>
      </c>
      <c r="C15" s="81">
        <v>0</v>
      </c>
      <c r="D15" s="82"/>
      <c r="E15" s="81">
        <v>31753369</v>
      </c>
      <c r="F15" s="81"/>
      <c r="G15" s="82">
        <v>0</v>
      </c>
      <c r="H15" s="81"/>
      <c r="I15" s="81">
        <v>31753369</v>
      </c>
      <c r="J15" s="82"/>
      <c r="K15" s="83">
        <v>4.0000000000000002E-4</v>
      </c>
      <c r="L15" s="81"/>
      <c r="M15" s="82">
        <v>0</v>
      </c>
      <c r="N15" s="81"/>
      <c r="O15" s="81">
        <v>64713490</v>
      </c>
      <c r="P15" s="82"/>
      <c r="Q15" s="81">
        <v>2815648</v>
      </c>
      <c r="R15" s="81"/>
      <c r="S15" s="81">
        <v>67529138</v>
      </c>
      <c r="T15" s="81"/>
      <c r="U15" s="83">
        <v>3.8E-3</v>
      </c>
    </row>
    <row r="16" spans="1:21" s="23" customFormat="1" ht="24">
      <c r="A16" s="78" t="s">
        <v>17</v>
      </c>
      <c r="C16" s="81">
        <v>0</v>
      </c>
      <c r="D16" s="82"/>
      <c r="E16" s="81">
        <v>619674326</v>
      </c>
      <c r="F16" s="81"/>
      <c r="G16" s="82">
        <v>0</v>
      </c>
      <c r="H16" s="81"/>
      <c r="I16" s="81">
        <v>619674326</v>
      </c>
      <c r="J16" s="82"/>
      <c r="K16" s="83">
        <v>7.6E-3</v>
      </c>
      <c r="L16" s="81"/>
      <c r="M16" s="82">
        <v>0</v>
      </c>
      <c r="N16" s="81"/>
      <c r="O16" s="81">
        <v>2268504409</v>
      </c>
      <c r="P16" s="82"/>
      <c r="Q16" s="81">
        <v>534565599</v>
      </c>
      <c r="R16" s="81"/>
      <c r="S16" s="81">
        <v>2803070008</v>
      </c>
      <c r="T16" s="81"/>
      <c r="U16" s="83">
        <v>0.15859999999999999</v>
      </c>
    </row>
    <row r="17" spans="1:21" s="23" customFormat="1" ht="24">
      <c r="A17" s="85" t="s">
        <v>88</v>
      </c>
      <c r="C17" s="86">
        <f>SUM(C8:C16)</f>
        <v>0</v>
      </c>
      <c r="D17" s="82"/>
      <c r="E17" s="86">
        <f>SUM(E8:E16)</f>
        <v>80511031597</v>
      </c>
      <c r="F17" s="80"/>
      <c r="G17" s="87">
        <f>SUM(G8:G16)</f>
        <v>-26196611</v>
      </c>
      <c r="H17" s="80"/>
      <c r="I17" s="86">
        <f>SUM(I8:I16)</f>
        <v>80484834986</v>
      </c>
      <c r="J17" s="82"/>
      <c r="K17" s="88">
        <f>SUM(K8:K16)</f>
        <v>0.9849</v>
      </c>
      <c r="L17" s="81"/>
      <c r="M17" s="89">
        <f>SUM(M8:M16)</f>
        <v>0</v>
      </c>
      <c r="N17" s="81"/>
      <c r="O17" s="86">
        <f>SUM(O8:O16)</f>
        <v>13798259201</v>
      </c>
      <c r="P17" s="82"/>
      <c r="Q17" s="87">
        <f>SUM(Q8:Q16)</f>
        <v>-180713424</v>
      </c>
      <c r="R17" s="81"/>
      <c r="S17" s="86">
        <f>SUM(S8:S16)</f>
        <v>13617545777</v>
      </c>
      <c r="T17" s="81"/>
      <c r="U17" s="88">
        <f>SUM(U8:U16)</f>
        <v>0.77049999999999996</v>
      </c>
    </row>
  </sheetData>
  <mergeCells count="6">
    <mergeCell ref="A2:U2"/>
    <mergeCell ref="A3:U3"/>
    <mergeCell ref="A4:U4"/>
    <mergeCell ref="M6:U6"/>
    <mergeCell ref="C6:K6"/>
    <mergeCell ref="A6: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499984740745262"/>
  </sheetPr>
  <dimension ref="A2:Q16"/>
  <sheetViews>
    <sheetView rightToLeft="1" zoomScale="130" zoomScaleNormal="130" workbookViewId="0">
      <selection activeCell="E18" sqref="E18"/>
    </sheetView>
  </sheetViews>
  <sheetFormatPr defaultRowHeight="15"/>
  <cols>
    <col min="1" max="1" width="33.42578125" style="1" customWidth="1"/>
    <col min="2" max="2" width="1" style="1" customWidth="1"/>
    <col min="3" max="3" width="17.5703125" style="1" customWidth="1"/>
    <col min="4" max="4" width="1" style="1" customWidth="1"/>
    <col min="5" max="5" width="22.42578125" style="1" bestFit="1" customWidth="1"/>
    <col min="6" max="6" width="1" style="1" customWidth="1"/>
    <col min="7" max="7" width="9.140625" style="1" customWidth="1"/>
    <col min="8" max="8" width="1" style="1" customWidth="1"/>
    <col min="9" max="9" width="14.140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s="23" customFormat="1" ht="30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17" s="23" customFormat="1" ht="30">
      <c r="A3" s="67" t="s">
        <v>65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17" s="23" customFormat="1" ht="30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7" s="23" customFormat="1" ht="18.75"/>
    <row r="6" spans="1:17" s="23" customFormat="1" ht="21">
      <c r="A6" s="22" t="s">
        <v>69</v>
      </c>
      <c r="C6" s="27" t="s">
        <v>67</v>
      </c>
      <c r="D6" s="27" t="s">
        <v>67</v>
      </c>
      <c r="E6" s="27" t="s">
        <v>67</v>
      </c>
      <c r="F6" s="27" t="s">
        <v>67</v>
      </c>
      <c r="G6" s="27" t="s">
        <v>67</v>
      </c>
      <c r="H6" s="27" t="s">
        <v>67</v>
      </c>
      <c r="I6" s="27" t="s">
        <v>67</v>
      </c>
      <c r="K6" s="27" t="s">
        <v>68</v>
      </c>
      <c r="L6" s="27" t="s">
        <v>68</v>
      </c>
      <c r="M6" s="27" t="s">
        <v>68</v>
      </c>
      <c r="N6" s="27" t="s">
        <v>68</v>
      </c>
      <c r="O6" s="27" t="s">
        <v>68</v>
      </c>
      <c r="P6" s="27" t="s">
        <v>68</v>
      </c>
      <c r="Q6" s="27" t="s">
        <v>68</v>
      </c>
    </row>
    <row r="7" spans="1:17" s="23" customFormat="1" ht="21">
      <c r="A7" s="30" t="s">
        <v>69</v>
      </c>
      <c r="C7" s="31" t="s">
        <v>87</v>
      </c>
      <c r="E7" s="31" t="s">
        <v>84</v>
      </c>
      <c r="G7" s="31" t="s">
        <v>85</v>
      </c>
      <c r="I7" s="31" t="s">
        <v>88</v>
      </c>
      <c r="K7" s="31" t="s">
        <v>87</v>
      </c>
      <c r="M7" s="31" t="s">
        <v>84</v>
      </c>
      <c r="O7" s="31" t="s">
        <v>85</v>
      </c>
      <c r="Q7" s="31" t="s">
        <v>88</v>
      </c>
    </row>
    <row r="8" spans="1:17" s="23" customFormat="1" ht="21">
      <c r="A8" s="75" t="s">
        <v>81</v>
      </c>
      <c r="C8" s="35">
        <v>0</v>
      </c>
      <c r="D8" s="76"/>
      <c r="E8" s="35">
        <v>0</v>
      </c>
      <c r="F8" s="76"/>
      <c r="G8" s="35">
        <v>0</v>
      </c>
      <c r="H8" s="76"/>
      <c r="I8" s="35">
        <v>0</v>
      </c>
      <c r="J8" s="76"/>
      <c r="K8" s="35">
        <v>0</v>
      </c>
      <c r="L8" s="76"/>
      <c r="M8" s="35">
        <v>0</v>
      </c>
      <c r="N8" s="76"/>
      <c r="O8" s="35">
        <v>987803</v>
      </c>
      <c r="P8" s="76"/>
      <c r="Q8" s="35">
        <v>987803</v>
      </c>
    </row>
    <row r="9" spans="1:17" s="23" customFormat="1" ht="21">
      <c r="A9" s="75" t="s">
        <v>43</v>
      </c>
      <c r="C9" s="35">
        <v>0</v>
      </c>
      <c r="D9" s="76"/>
      <c r="E9" s="35">
        <v>356031690</v>
      </c>
      <c r="F9" s="76"/>
      <c r="G9" s="35">
        <v>0</v>
      </c>
      <c r="H9" s="76"/>
      <c r="I9" s="35">
        <v>356031690</v>
      </c>
      <c r="J9" s="76"/>
      <c r="K9" s="35">
        <v>0</v>
      </c>
      <c r="L9" s="76"/>
      <c r="M9" s="35">
        <v>654624181</v>
      </c>
      <c r="N9" s="76"/>
      <c r="O9" s="35">
        <v>41122279</v>
      </c>
      <c r="P9" s="76"/>
      <c r="Q9" s="35">
        <v>695746460</v>
      </c>
    </row>
    <row r="10" spans="1:17" s="23" customFormat="1" ht="21">
      <c r="A10" s="75" t="s">
        <v>40</v>
      </c>
      <c r="C10" s="35">
        <v>0</v>
      </c>
      <c r="D10" s="76"/>
      <c r="E10" s="35">
        <v>154815679</v>
      </c>
      <c r="F10" s="76"/>
      <c r="G10" s="35">
        <v>0</v>
      </c>
      <c r="H10" s="76"/>
      <c r="I10" s="35">
        <v>154815679</v>
      </c>
      <c r="J10" s="76"/>
      <c r="K10" s="35">
        <v>0</v>
      </c>
      <c r="L10" s="76"/>
      <c r="M10" s="35">
        <v>600384692</v>
      </c>
      <c r="N10" s="76"/>
      <c r="O10" s="35">
        <v>89548336</v>
      </c>
      <c r="P10" s="76"/>
      <c r="Q10" s="35">
        <v>689933028</v>
      </c>
    </row>
    <row r="11" spans="1:17" s="23" customFormat="1" ht="21">
      <c r="A11" s="75" t="s">
        <v>37</v>
      </c>
      <c r="C11" s="35">
        <v>0</v>
      </c>
      <c r="D11" s="76"/>
      <c r="E11" s="35">
        <v>461665051</v>
      </c>
      <c r="F11" s="76"/>
      <c r="G11" s="35">
        <v>0</v>
      </c>
      <c r="H11" s="76"/>
      <c r="I11" s="35">
        <v>461665051</v>
      </c>
      <c r="J11" s="76"/>
      <c r="K11" s="35">
        <v>0</v>
      </c>
      <c r="L11" s="76"/>
      <c r="M11" s="35">
        <v>1374552726</v>
      </c>
      <c r="N11" s="76"/>
      <c r="O11" s="35">
        <v>54998103</v>
      </c>
      <c r="P11" s="76"/>
      <c r="Q11" s="35">
        <v>1429550829</v>
      </c>
    </row>
    <row r="12" spans="1:17" s="23" customFormat="1" ht="21">
      <c r="A12" s="75" t="s">
        <v>74</v>
      </c>
      <c r="C12" s="35">
        <v>0</v>
      </c>
      <c r="D12" s="76"/>
      <c r="E12" s="35">
        <v>0</v>
      </c>
      <c r="F12" s="76"/>
      <c r="G12" s="35">
        <v>0</v>
      </c>
      <c r="H12" s="76"/>
      <c r="I12" s="35">
        <v>0</v>
      </c>
      <c r="J12" s="76"/>
      <c r="K12" s="35">
        <v>207561809</v>
      </c>
      <c r="L12" s="76"/>
      <c r="M12" s="35">
        <v>0</v>
      </c>
      <c r="N12" s="76"/>
      <c r="O12" s="36">
        <v>-117914442</v>
      </c>
      <c r="P12" s="76"/>
      <c r="Q12" s="35">
        <v>89647367</v>
      </c>
    </row>
    <row r="13" spans="1:17" s="23" customFormat="1" ht="21">
      <c r="A13" s="75" t="s">
        <v>33</v>
      </c>
      <c r="C13" s="35">
        <v>0</v>
      </c>
      <c r="D13" s="76"/>
      <c r="E13" s="35">
        <v>26620687</v>
      </c>
      <c r="F13" s="76"/>
      <c r="G13" s="35">
        <v>0</v>
      </c>
      <c r="H13" s="76"/>
      <c r="I13" s="35">
        <v>26620687</v>
      </c>
      <c r="J13" s="76"/>
      <c r="K13" s="35">
        <v>0</v>
      </c>
      <c r="L13" s="76"/>
      <c r="M13" s="35">
        <v>150754955</v>
      </c>
      <c r="N13" s="76"/>
      <c r="O13" s="35">
        <v>17020017</v>
      </c>
      <c r="P13" s="76"/>
      <c r="Q13" s="35">
        <v>167774972</v>
      </c>
    </row>
    <row r="14" spans="1:17" s="23" customFormat="1" ht="21">
      <c r="A14" s="75" t="s">
        <v>82</v>
      </c>
      <c r="C14" s="35">
        <v>0</v>
      </c>
      <c r="D14" s="76"/>
      <c r="E14" s="35">
        <v>0</v>
      </c>
      <c r="F14" s="76"/>
      <c r="G14" s="35">
        <v>0</v>
      </c>
      <c r="H14" s="76"/>
      <c r="I14" s="35">
        <v>0</v>
      </c>
      <c r="J14" s="76"/>
      <c r="K14" s="35">
        <v>0</v>
      </c>
      <c r="L14" s="76"/>
      <c r="M14" s="35">
        <v>0</v>
      </c>
      <c r="N14" s="76"/>
      <c r="O14" s="35">
        <v>6357995</v>
      </c>
      <c r="P14" s="76"/>
      <c r="Q14" s="35">
        <v>6357995</v>
      </c>
    </row>
    <row r="15" spans="1:17" s="23" customFormat="1" ht="21">
      <c r="A15" s="75" t="s">
        <v>46</v>
      </c>
      <c r="C15" s="35">
        <v>0</v>
      </c>
      <c r="D15" s="76"/>
      <c r="E15" s="35">
        <v>42113446</v>
      </c>
      <c r="F15" s="76"/>
      <c r="G15" s="35">
        <v>0</v>
      </c>
      <c r="H15" s="76"/>
      <c r="I15" s="35">
        <v>42113446</v>
      </c>
      <c r="J15" s="76"/>
      <c r="K15" s="35">
        <v>0</v>
      </c>
      <c r="L15" s="76"/>
      <c r="M15" s="35">
        <v>90790646</v>
      </c>
      <c r="N15" s="76"/>
      <c r="O15" s="35">
        <v>0</v>
      </c>
      <c r="P15" s="76"/>
      <c r="Q15" s="35">
        <v>90790646</v>
      </c>
    </row>
    <row r="16" spans="1:17" s="23" customFormat="1" ht="21">
      <c r="A16" s="38" t="s">
        <v>88</v>
      </c>
      <c r="C16" s="74">
        <f>SUM(C8:C15)</f>
        <v>0</v>
      </c>
      <c r="D16" s="76"/>
      <c r="E16" s="74">
        <f>SUM(E8:E15)</f>
        <v>1041246553</v>
      </c>
      <c r="F16" s="76"/>
      <c r="G16" s="41">
        <f>SUM(G8:G15)</f>
        <v>0</v>
      </c>
      <c r="H16" s="76"/>
      <c r="I16" s="74">
        <f>SUM(I8:I15)</f>
        <v>1041246553</v>
      </c>
      <c r="J16" s="76"/>
      <c r="K16" s="74">
        <f>SUM(K8:K15)</f>
        <v>207561809</v>
      </c>
      <c r="L16" s="76"/>
      <c r="M16" s="74">
        <f>SUM(M8:M15)</f>
        <v>2871107200</v>
      </c>
      <c r="N16" s="76"/>
      <c r="O16" s="74">
        <f>SUM(O8:O15)</f>
        <v>92120091</v>
      </c>
      <c r="P16" s="76"/>
      <c r="Q16" s="74">
        <f>SUM(Q8:Q15)</f>
        <v>3170789100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لگو و مشخصات صندوق</vt:lpstr>
      <vt:lpstr>سهام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هلیا فراهانی</dc:creator>
  <cp:lastModifiedBy>هلیا فراهانی</cp:lastModifiedBy>
  <dcterms:created xsi:type="dcterms:W3CDTF">2022-12-07T06:33:22Z</dcterms:created>
  <dcterms:modified xsi:type="dcterms:W3CDTF">2022-12-07T07:27:43Z</dcterms:modified>
</cp:coreProperties>
</file>