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farahani\Desktop\"/>
    </mc:Choice>
  </mc:AlternateContent>
  <xr:revisionPtr revIDLastSave="0" documentId="8_{9E59E24F-13BC-47F8-AC23-37A8368805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نام و مشخصات صندوق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state="hidden" r:id="rId10"/>
    <sheet name="سایر درآمدها" sheetId="14" state="hidden" r:id="rId11"/>
    <sheet name="جمع درآمدها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C10" i="15"/>
  <c r="Q16" i="12"/>
  <c r="O16" i="12"/>
  <c r="M16" i="12"/>
  <c r="K16" i="12"/>
  <c r="I16" i="12"/>
  <c r="G16" i="12"/>
  <c r="E16" i="12"/>
  <c r="C16" i="12"/>
  <c r="U17" i="11"/>
  <c r="S17" i="11"/>
  <c r="Q17" i="11"/>
  <c r="O17" i="11"/>
  <c r="M17" i="11"/>
  <c r="K17" i="11"/>
  <c r="I17" i="11"/>
  <c r="G17" i="11"/>
  <c r="E17" i="11"/>
  <c r="C17" i="11"/>
  <c r="Q25" i="10"/>
  <c r="O25" i="10"/>
  <c r="M25" i="10"/>
  <c r="K25" i="10"/>
  <c r="I25" i="10"/>
  <c r="G25" i="10"/>
  <c r="E25" i="10"/>
  <c r="C25" i="10"/>
  <c r="Q21" i="9"/>
  <c r="O21" i="9"/>
  <c r="M21" i="9"/>
  <c r="K21" i="9"/>
  <c r="I21" i="9"/>
  <c r="G21" i="9"/>
  <c r="E21" i="9"/>
  <c r="C21" i="9"/>
  <c r="S10" i="7"/>
  <c r="Q10" i="7"/>
  <c r="O10" i="7"/>
  <c r="M10" i="7"/>
  <c r="K10" i="7"/>
  <c r="I10" i="7"/>
  <c r="S13" i="6"/>
  <c r="Q13" i="6"/>
  <c r="O13" i="6"/>
  <c r="M13" i="6"/>
  <c r="AK14" i="3"/>
  <c r="AI14" i="3"/>
  <c r="Y18" i="1"/>
  <c r="W18" i="1"/>
  <c r="U18" i="1"/>
  <c r="S18" i="1"/>
  <c r="Q18" i="1"/>
  <c r="O18" i="1"/>
  <c r="M18" i="1"/>
  <c r="K18" i="1"/>
  <c r="I18" i="1"/>
  <c r="G18" i="1"/>
  <c r="E18" i="1"/>
  <c r="C18" i="1"/>
</calcChain>
</file>

<file path=xl/sharedStrings.xml><?xml version="1.0" encoding="utf-8"?>
<sst xmlns="http://schemas.openxmlformats.org/spreadsheetml/2006/main" count="472" uniqueCount="108">
  <si>
    <t>صندوق سرمایه گذاری اختصاصی بازارگردانی آوای فراز</t>
  </si>
  <si>
    <t>صورت وضعیت پورتفوی</t>
  </si>
  <si>
    <t>برای ماه منتهی به 1401/10/15</t>
  </si>
  <si>
    <t>نام شرکت</t>
  </si>
  <si>
    <t>1401/09/15</t>
  </si>
  <si>
    <t>تغییرات طی دوره</t>
  </si>
  <si>
    <t>1401/10/15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</si>
  <si>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</si>
  <si>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</si>
  <si>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</si>
  <si>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</si>
  <si>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</si>
  <si>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</si>
  <si>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</si>
  <si>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</si>
  <si>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آوا نوین</t>
  </si>
  <si>
    <t>صندوق س افرا نماد پایدار-ثابت</t>
  </si>
  <si>
    <t>صندوق س.اعتماد آفرین پارسیان-د</t>
  </si>
  <si>
    <t>سرمایه گذاری کشاورزی کوثر</t>
  </si>
  <si>
    <t>صندوق س. ثبات ویستا -د</t>
  </si>
  <si>
    <t>نیروگاه زاگرس کوثر</t>
  </si>
  <si>
    <t>خوراک‌  دام‌ پارس‌</t>
  </si>
  <si>
    <t>مجتمع تولید گوشت مرغ ماهان</t>
  </si>
  <si>
    <t>کشت وصنعت شریف آباد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</si>
  <si>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</si>
  <si>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</si>
  <si>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</si>
  <si>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</si>
  <si>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</si>
  <si>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</si>
  <si>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</si>
  <si>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</si>
  <si>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</si>
  <si>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اسنادخزانه-م11بودجه99-020906</t>
  </si>
  <si>
    <t>بله</t>
  </si>
  <si>
    <t>1400/01/11</t>
  </si>
  <si>
    <t>1402/09/06</t>
  </si>
  <si>
    <t>اسنادخزانه-م4بودجه99-011215</t>
  </si>
  <si>
    <t>1399/07/23</t>
  </si>
  <si>
    <t>1401/12/15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</si>
  <si>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</si>
  <si>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</si>
  <si>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</si>
  <si>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</si>
  <si>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</si>
  <si>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</si>
  <si>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اسنادخزانه-م2بودجه99-011019</t>
  </si>
  <si>
    <t>1399/06/19</t>
  </si>
  <si>
    <t>1401/10/19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</si>
  <si>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</si>
  <si>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</si>
  <si>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</si>
  <si>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</si>
  <si>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</si>
  <si>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</si>
  <si>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</si>
  <si>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</si>
  <si>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</si>
  <si>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قرض الحسنه رسالت مرکز بانکداری اجتماعی متمرکز(بام) گروه اقتصاد و صن</t>
  </si>
  <si>
    <t>10.9058386.1</t>
  </si>
  <si>
    <t>قرض الحسنه</t>
  </si>
  <si>
    <t>1400/06/02</t>
  </si>
  <si>
    <t>10.9058386.5</t>
  </si>
  <si>
    <t>10.9058386.6</t>
  </si>
  <si>
    <t>10.9058386.7</t>
  </si>
  <si>
    <t>بانک پاسارگاد جهان کودک</t>
  </si>
  <si>
    <t>290-8100-15804935-1</t>
  </si>
  <si>
    <t>سپرده کوتاه مدت</t>
  </si>
  <si>
    <t>1401/09/14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</si>
  <si>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</si>
  <si>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</si>
  <si>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</si>
  <si>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</si>
  <si>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</si>
  <si>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</si>
  <si>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</si>
  <si>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</si>
  <si>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</si>
  <si>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دولت105-ش.خ030503</t>
  </si>
  <si>
    <t/>
  </si>
  <si>
    <t>1403/05/03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</si>
  <si>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</si>
  <si>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</si>
  <si>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</si>
  <si>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</si>
  <si>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اسنادخزانه-م7بودجه99-020704</t>
  </si>
  <si>
    <t>اسنادخزانه-م3بودجه99-011110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</si>
  <si>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</si>
  <si>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</si>
  <si>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</si>
  <si>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</si>
  <si>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</si>
  <si>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</si>
  <si>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</si>
  <si>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</si>
  <si>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</si>
  <si>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</si>
  <si>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</si>
  <si>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</si>
  <si>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</si>
  <si>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</si>
  <si>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</si>
  <si>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</si>
  <si>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صندوق سرمایه گذاری ‫اختصاصی بازارگردانی آوای فراز</t>
  </si>
  <si>
    <t>‫صورت وضعیت پرتفوی</t>
  </si>
  <si>
    <t>تاییدکننده :</t>
  </si>
  <si>
    <t>‫برای ماه منتهی به 1401/10/15</t>
  </si>
  <si>
    <t>مدیر مالی سبدگردان و صندوق های سرمایه گذاری فراز  : خانم  هلیا فراهانی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</si>
</sst>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sz val="18"/>
      <name val="B Farnaz"/>
      <charset val="178"/>
    </font>
    <font>
      <b/>
      <sz val="11"/>
      <name val="Arial Narrow"/>
      <family val="2"/>
    </font>
    <font>
      <b/>
      <sz val="16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name val="B Nazanin"/>
      <charset val="178"/>
    </font>
    <font>
      <sz val="12"/>
      <color rgb="FFFF0000"/>
      <name val="B Nazanin"/>
      <charset val="178"/>
    </font>
    <font>
      <b/>
      <sz val="12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sz val="11"/>
      <name val="B Nazanin"/>
      <charset val="178"/>
    </font>
    <font>
      <sz val="14"/>
      <name val="B Nazanin"/>
      <charset val="178"/>
    </font>
    <font>
      <sz val="24"/>
      <name val="B Nazanin"/>
      <charset val="178"/>
    </font>
    <font>
      <b/>
      <sz val="18"/>
      <color rgb="FF000000"/>
      <name val="B Nazanin"/>
      <charset val="178"/>
    </font>
    <font>
      <b/>
      <sz val="14"/>
      <name val="B Nazanin"/>
      <charset val="178"/>
    </font>
    <font>
      <sz val="14"/>
      <color rgb="FFFF0000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b/>
      <sz val="14"/>
      <color rgb="FF000000"/>
      <name val="B Nazanin"/>
      <charset val="178"/>
    </font>
    <font>
      <sz val="16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5" fillId="0" borderId="0" xfId="0" applyFont="1"/>
    <xf numFmtId="37" fontId="4" fillId="0" borderId="0" xfId="0" applyNumberFormat="1" applyFont="1" applyAlignment="1">
      <alignment vertical="center"/>
    </xf>
    <xf numFmtId="0" fontId="10" fillId="0" borderId="0" xfId="0" applyFont="1"/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1" xfId="0" applyFont="1" applyBorder="1"/>
    <xf numFmtId="3" fontId="10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0" fontId="12" fillId="0" borderId="9" xfId="0" applyFont="1" applyBorder="1" applyAlignment="1">
      <alignment horizontal="center"/>
    </xf>
    <xf numFmtId="37" fontId="10" fillId="0" borderId="9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" fontId="11" fillId="0" borderId="9" xfId="0" applyNumberFormat="1" applyFont="1" applyBorder="1" applyAlignment="1">
      <alignment horizontal="center"/>
    </xf>
    <xf numFmtId="10" fontId="10" fillId="0" borderId="9" xfId="0" applyNumberFormat="1" applyFont="1" applyBorder="1" applyAlignment="1">
      <alignment horizontal="center"/>
    </xf>
    <xf numFmtId="0" fontId="14" fillId="0" borderId="0" xfId="0" applyFont="1"/>
    <xf numFmtId="0" fontId="14" fillId="0" borderId="9" xfId="0" applyFont="1" applyBorder="1"/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10" fontId="14" fillId="0" borderId="0" xfId="0" applyNumberFormat="1" applyFont="1" applyAlignment="1">
      <alignment horizontal="center"/>
    </xf>
    <xf numFmtId="37" fontId="16" fillId="0" borderId="9" xfId="0" applyNumberFormat="1" applyFont="1" applyBorder="1" applyAlignment="1">
      <alignment horizontal="center" vertical="center"/>
    </xf>
    <xf numFmtId="37" fontId="17" fillId="0" borderId="0" xfId="0" applyNumberFormat="1" applyFont="1" applyAlignment="1">
      <alignment horizontal="center" vertical="center"/>
    </xf>
    <xf numFmtId="10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/>
    <xf numFmtId="0" fontId="12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37" fontId="12" fillId="0" borderId="9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2" fillId="0" borderId="0" xfId="0" applyFont="1"/>
    <xf numFmtId="0" fontId="10" fillId="0" borderId="0" xfId="0" applyFont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9" fillId="0" borderId="11" xfId="0" applyFont="1" applyBorder="1" applyAlignment="1">
      <alignment vertical="center" wrapText="1"/>
    </xf>
    <xf numFmtId="0" fontId="19" fillId="0" borderId="0" xfId="0" applyFont="1"/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0" fontId="16" fillId="0" borderId="0" xfId="0" applyNumberFormat="1" applyFont="1" applyAlignment="1">
      <alignment horizontal="center"/>
    </xf>
    <xf numFmtId="0" fontId="19" fillId="0" borderId="9" xfId="0" applyFont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0" fontId="16" fillId="0" borderId="9" xfId="0" applyNumberFormat="1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2" fillId="0" borderId="0" xfId="0" applyFont="1"/>
    <xf numFmtId="3" fontId="23" fillId="0" borderId="9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10" fontId="23" fillId="0" borderId="9" xfId="0" applyNumberFormat="1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10" fontId="20" fillId="0" borderId="0" xfId="0" applyNumberFormat="1" applyFont="1" applyAlignment="1">
      <alignment horizontal="center"/>
    </xf>
    <xf numFmtId="0" fontId="24" fillId="0" borderId="11" xfId="0" applyFont="1" applyBorder="1" applyAlignment="1">
      <alignment horizontal="center" vertical="center"/>
    </xf>
    <xf numFmtId="0" fontId="16" fillId="0" borderId="0" xfId="0" applyFont="1"/>
    <xf numFmtId="0" fontId="24" fillId="0" borderId="11" xfId="0" applyFont="1" applyBorder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10" fontId="19" fillId="0" borderId="0" xfId="0" applyNumberFormat="1" applyFont="1" applyAlignment="1">
      <alignment horizontal="center"/>
    </xf>
    <xf numFmtId="3" fontId="25" fillId="0" borderId="9" xfId="0" applyNumberFormat="1" applyFont="1" applyBorder="1" applyAlignment="1">
      <alignment horizontal="center" vertical="center"/>
    </xf>
    <xf numFmtId="10" fontId="19" fillId="0" borderId="9" xfId="0" applyNumberFormat="1" applyFont="1" applyBorder="1" applyAlignment="1">
      <alignment horizontal="center"/>
    </xf>
    <xf numFmtId="37" fontId="4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473677</xdr:colOff>
      <xdr:row>4</xdr:row>
      <xdr:rowOff>9525</xdr:rowOff>
    </xdr:from>
    <xdr:to>
      <xdr:col>6</xdr:col>
      <xdr:colOff>76201</xdr:colOff>
      <xdr:row>12</xdr:row>
      <xdr:rowOff>62212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7A22E1-299F-4306-9745-AC3AB9A46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52599" y="771525"/>
          <a:ext cx="2164749" cy="1576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6BA7F-EE29-4654-923D-5435142FA570}">
  <sheetPr>
    <tabColor theme="4" tint="-0.499984740745262"/>
  </sheetPr>
  <dimension ref="A20:K31"/>
  <sheetViews>
    <sheetView rightToLeft="1" tabSelected="1" topLeftCell="A7" workbookViewId="0">
      <selection activeCell="D37" sqref="D37"/>
    </sheetView>
  </sheetViews>
  <sheetFormatPr defaultRowHeight="15"/>
  <cols>
    <col min="5" max="5" width="11" customWidth="1"/>
  </cols>
  <sheetData>
    <row r="20" spans="1:11" ht="30">
      <c r="A20" s="72" t="s">
        <v>103</v>
      </c>
      <c r="B20" s="72"/>
      <c r="C20" s="72"/>
      <c r="D20" s="72"/>
      <c r="E20" s="72"/>
      <c r="F20" s="72"/>
      <c r="G20" s="72"/>
      <c r="H20" s="72"/>
      <c r="I20" s="72"/>
      <c r="J20" s="4"/>
      <c r="K20" s="4"/>
    </row>
    <row r="21" spans="1:11" ht="30">
      <c r="A21" s="72" t="s">
        <v>104</v>
      </c>
      <c r="B21" s="72"/>
      <c r="C21" s="72"/>
      <c r="D21" s="72"/>
      <c r="E21" s="72"/>
      <c r="F21" s="72"/>
      <c r="G21" s="72"/>
      <c r="H21" s="72"/>
      <c r="I21" s="72"/>
      <c r="J21" s="4"/>
      <c r="K21" s="4"/>
    </row>
    <row r="22" spans="1:11" ht="30">
      <c r="A22" s="72" t="s">
        <v>106</v>
      </c>
      <c r="B22" s="72"/>
      <c r="C22" s="72"/>
      <c r="D22" s="72"/>
      <c r="E22" s="72"/>
      <c r="F22" s="72"/>
      <c r="G22" s="72"/>
      <c r="H22" s="72"/>
      <c r="I22" s="72"/>
      <c r="J22" s="5"/>
      <c r="K22" s="5"/>
    </row>
    <row r="26" spans="1:11" ht="15.75" thickBot="1"/>
    <row r="27" spans="1:11">
      <c r="C27" s="73" t="s">
        <v>105</v>
      </c>
      <c r="D27" s="74"/>
      <c r="E27" s="74"/>
      <c r="F27" s="74"/>
      <c r="G27" s="75"/>
    </row>
    <row r="28" spans="1:11" ht="15.75" thickBot="1">
      <c r="C28" s="76"/>
      <c r="D28" s="77"/>
      <c r="E28" s="77"/>
      <c r="F28" s="77"/>
      <c r="G28" s="78"/>
    </row>
    <row r="29" spans="1:11" ht="15" customHeight="1">
      <c r="A29" s="79" t="s">
        <v>107</v>
      </c>
      <c r="B29" s="80"/>
      <c r="C29" s="80"/>
      <c r="D29" s="80"/>
      <c r="E29" s="80"/>
      <c r="F29" s="80"/>
      <c r="G29" s="80"/>
      <c r="H29" s="80"/>
      <c r="I29" s="81"/>
    </row>
    <row r="30" spans="1:11" ht="15.75" customHeight="1">
      <c r="A30" s="82"/>
      <c r="B30" s="83"/>
      <c r="C30" s="83"/>
      <c r="D30" s="83"/>
      <c r="E30" s="83"/>
      <c r="F30" s="83"/>
      <c r="G30" s="83"/>
      <c r="H30" s="83"/>
      <c r="I30" s="84"/>
    </row>
    <row r="31" spans="1:11" ht="15.75" thickBot="1">
      <c r="A31" s="85"/>
      <c r="B31" s="86"/>
      <c r="C31" s="86"/>
      <c r="D31" s="86"/>
      <c r="E31" s="86"/>
      <c r="F31" s="86"/>
      <c r="G31" s="86"/>
      <c r="H31" s="86"/>
      <c r="I31" s="87"/>
    </row>
  </sheetData>
  <mergeCells count="5">
    <mergeCell ref="A20:I20"/>
    <mergeCell ref="A21:I21"/>
    <mergeCell ref="A22:I22"/>
    <mergeCell ref="C27:G28"/>
    <mergeCell ref="A29:I3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8"/>
  <sheetViews>
    <sheetView rightToLeft="1" workbookViewId="0">
      <selection activeCell="E12" sqref="E12"/>
    </sheetView>
  </sheetViews>
  <sheetFormatPr defaultRowHeight="15"/>
  <cols>
    <col min="1" max="1" width="39.7109375" style="1" customWidth="1"/>
    <col min="2" max="2" width="1" style="1" customWidth="1"/>
    <col min="3" max="3" width="30.42578125" style="1" customWidth="1"/>
    <col min="4" max="4" width="1" style="1" customWidth="1"/>
    <col min="5" max="5" width="41.28515625" style="1" bestFit="1" customWidth="1"/>
    <col min="6" max="6" width="1" style="1" customWidth="1"/>
    <col min="7" max="7" width="23.42578125" style="1" customWidth="1"/>
    <col min="8" max="8" width="1" style="1" customWidth="1"/>
    <col min="9" max="9" width="41.285156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6384" width="9.140625" style="1"/>
  </cols>
  <sheetData>
    <row r="1" spans="1:17" s="6" customFormat="1" ht="18.75"/>
    <row r="2" spans="1:17" s="6" customFormat="1" ht="30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s="6" customFormat="1" ht="30">
      <c r="A3" s="102" t="s">
        <v>69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7" s="6" customFormat="1" ht="30">
      <c r="A4" s="102" t="s">
        <v>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5" spans="1:17" s="6" customFormat="1" ht="18.75"/>
    <row r="6" spans="1:17" ht="23.25">
      <c r="A6" s="103" t="s">
        <v>93</v>
      </c>
      <c r="B6" s="103" t="s">
        <v>93</v>
      </c>
      <c r="C6" s="103" t="s">
        <v>93</v>
      </c>
      <c r="E6" s="103" t="s">
        <v>71</v>
      </c>
      <c r="F6" s="103" t="s">
        <v>71</v>
      </c>
      <c r="G6" s="103" t="s">
        <v>71</v>
      </c>
      <c r="I6" s="103" t="s">
        <v>72</v>
      </c>
      <c r="J6" s="103" t="s">
        <v>72</v>
      </c>
      <c r="K6" s="103" t="s">
        <v>72</v>
      </c>
    </row>
    <row r="7" spans="1:17" ht="23.25">
      <c r="A7" s="103" t="s">
        <v>94</v>
      </c>
      <c r="C7" s="103" t="s">
        <v>52</v>
      </c>
      <c r="E7" s="103" t="s">
        <v>95</v>
      </c>
      <c r="G7" s="103" t="s">
        <v>96</v>
      </c>
      <c r="I7" s="103" t="s">
        <v>95</v>
      </c>
      <c r="K7" s="103" t="s">
        <v>96</v>
      </c>
    </row>
    <row r="8" spans="1:17" ht="15.75">
      <c r="A8" s="2" t="s">
        <v>65</v>
      </c>
      <c r="C8" s="1" t="s">
        <v>66</v>
      </c>
      <c r="E8" s="3">
        <v>10037357</v>
      </c>
      <c r="G8" s="1" t="s">
        <v>79</v>
      </c>
      <c r="I8" s="3">
        <v>10037357</v>
      </c>
      <c r="K8" s="1" t="s">
        <v>79</v>
      </c>
    </row>
  </sheetData>
  <mergeCells count="12">
    <mergeCell ref="A2:Q2"/>
    <mergeCell ref="A3:Q3"/>
    <mergeCell ref="A4:Q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16384" width="9.140625" style="1"/>
  </cols>
  <sheetData>
    <row r="2" spans="1:5" ht="23.25">
      <c r="A2" s="103" t="s">
        <v>0</v>
      </c>
      <c r="B2" s="103" t="s">
        <v>0</v>
      </c>
      <c r="C2" s="103" t="s">
        <v>0</v>
      </c>
      <c r="D2" s="103" t="s">
        <v>0</v>
      </c>
    </row>
    <row r="3" spans="1:5" ht="23.25">
      <c r="A3" s="103" t="s">
        <v>69</v>
      </c>
      <c r="B3" s="103" t="s">
        <v>69</v>
      </c>
      <c r="C3" s="103" t="s">
        <v>69</v>
      </c>
      <c r="D3" s="103" t="s">
        <v>69</v>
      </c>
    </row>
    <row r="4" spans="1:5" ht="23.25">
      <c r="A4" s="103" t="s">
        <v>2</v>
      </c>
      <c r="B4" s="103" t="s">
        <v>2</v>
      </c>
      <c r="C4" s="103" t="s">
        <v>2</v>
      </c>
      <c r="D4" s="103" t="s">
        <v>2</v>
      </c>
    </row>
    <row r="6" spans="1:5" ht="23.25">
      <c r="A6" s="103" t="s">
        <v>97</v>
      </c>
      <c r="C6" s="103" t="s">
        <v>71</v>
      </c>
      <c r="E6" s="103" t="s">
        <v>6</v>
      </c>
    </row>
    <row r="7" spans="1:5" ht="23.25">
      <c r="A7" s="103" t="s">
        <v>97</v>
      </c>
      <c r="C7" s="103" t="s">
        <v>55</v>
      </c>
      <c r="E7" s="103" t="s">
        <v>55</v>
      </c>
    </row>
    <row r="8" spans="1:5" ht="15.75">
      <c r="A8" s="2" t="s">
        <v>97</v>
      </c>
      <c r="C8" s="3">
        <v>44970294</v>
      </c>
      <c r="E8" s="3">
        <v>914689803</v>
      </c>
    </row>
    <row r="9" spans="1:5" ht="15.75">
      <c r="A9" s="2" t="s">
        <v>98</v>
      </c>
      <c r="C9" s="3">
        <v>0</v>
      </c>
      <c r="E9" s="3">
        <v>0</v>
      </c>
    </row>
    <row r="10" spans="1:5" ht="15.75">
      <c r="A10" s="2" t="s">
        <v>99</v>
      </c>
      <c r="C10" s="3">
        <v>0</v>
      </c>
      <c r="E10" s="3">
        <v>0</v>
      </c>
    </row>
    <row r="11" spans="1:5" ht="15.75">
      <c r="A11" s="2" t="s">
        <v>79</v>
      </c>
      <c r="C11" s="3">
        <v>44970294</v>
      </c>
      <c r="E11" s="3">
        <v>914689803</v>
      </c>
    </row>
  </sheetData>
  <mergeCells count="8">
    <mergeCell ref="E7"/>
    <mergeCell ref="E6"/>
    <mergeCell ref="A2:D2"/>
    <mergeCell ref="A3:D3"/>
    <mergeCell ref="A4:D4"/>
    <mergeCell ref="A6:A7"/>
    <mergeCell ref="C7"/>
    <mergeCell ref="C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499984740745262"/>
  </sheetPr>
  <dimension ref="A1:G10"/>
  <sheetViews>
    <sheetView rightToLeft="1" workbookViewId="0">
      <selection activeCell="G26" sqref="G26"/>
    </sheetView>
  </sheetViews>
  <sheetFormatPr defaultRowHeight="15"/>
  <cols>
    <col min="1" max="1" width="30.5703125" style="1" customWidth="1"/>
    <col min="2" max="2" width="1" style="1" customWidth="1"/>
    <col min="3" max="3" width="29.140625" style="1" customWidth="1"/>
    <col min="4" max="4" width="1" style="1" customWidth="1"/>
    <col min="5" max="5" width="16.28515625" style="1" customWidth="1"/>
    <col min="6" max="6" width="1" style="1" customWidth="1"/>
    <col min="7" max="7" width="19.85546875" style="1" customWidth="1"/>
    <col min="8" max="8" width="1" style="1" customWidth="1"/>
    <col min="9" max="9" width="9.140625" style="1" customWidth="1"/>
    <col min="10" max="16384" width="9.140625" style="1"/>
  </cols>
  <sheetData>
    <row r="1" spans="1:7" s="6" customFormat="1" ht="18.75"/>
    <row r="2" spans="1:7" s="6" customFormat="1" ht="30">
      <c r="A2" s="102" t="s">
        <v>0</v>
      </c>
      <c r="B2" s="102"/>
      <c r="C2" s="102"/>
      <c r="D2" s="102"/>
      <c r="E2" s="102"/>
      <c r="F2" s="102"/>
      <c r="G2" s="102"/>
    </row>
    <row r="3" spans="1:7" s="6" customFormat="1" ht="30">
      <c r="A3" s="102" t="s">
        <v>69</v>
      </c>
      <c r="B3" s="102"/>
      <c r="C3" s="102"/>
      <c r="D3" s="102"/>
      <c r="E3" s="102"/>
      <c r="F3" s="102"/>
      <c r="G3" s="102"/>
    </row>
    <row r="4" spans="1:7" s="6" customFormat="1" ht="30">
      <c r="A4" s="102" t="s">
        <v>2</v>
      </c>
      <c r="B4" s="102"/>
      <c r="C4" s="102"/>
      <c r="D4" s="102"/>
      <c r="E4" s="102"/>
      <c r="F4" s="102"/>
      <c r="G4" s="102"/>
    </row>
    <row r="6" spans="1:7" s="6" customFormat="1" ht="48">
      <c r="A6" s="64" t="s">
        <v>73</v>
      </c>
      <c r="B6" s="65"/>
      <c r="C6" s="64" t="s">
        <v>55</v>
      </c>
      <c r="D6" s="65"/>
      <c r="E6" s="66" t="s">
        <v>90</v>
      </c>
      <c r="F6" s="65"/>
      <c r="G6" s="66" t="s">
        <v>13</v>
      </c>
    </row>
    <row r="7" spans="1:7" s="6" customFormat="1" ht="24.75">
      <c r="A7" s="49" t="s">
        <v>100</v>
      </c>
      <c r="B7" s="65"/>
      <c r="C7" s="67">
        <v>41184925984</v>
      </c>
      <c r="D7" s="68"/>
      <c r="E7" s="52">
        <v>0.98180000000000001</v>
      </c>
      <c r="F7" s="67"/>
      <c r="G7" s="69">
        <v>6.3E-2</v>
      </c>
    </row>
    <row r="8" spans="1:7" s="6" customFormat="1" ht="24.75">
      <c r="A8" s="49" t="s">
        <v>101</v>
      </c>
      <c r="B8" s="65"/>
      <c r="C8" s="67">
        <v>792582622</v>
      </c>
      <c r="D8" s="68"/>
      <c r="E8" s="52">
        <v>1.89E-2</v>
      </c>
      <c r="F8" s="67"/>
      <c r="G8" s="69">
        <v>1.1999999999999999E-3</v>
      </c>
    </row>
    <row r="9" spans="1:7" s="6" customFormat="1" ht="24.75">
      <c r="A9" s="49" t="s">
        <v>102</v>
      </c>
      <c r="B9" s="65"/>
      <c r="C9" s="67">
        <v>10037357</v>
      </c>
      <c r="D9" s="68"/>
      <c r="E9" s="52">
        <v>2.0000000000000001E-4</v>
      </c>
      <c r="F9" s="67"/>
      <c r="G9" s="69">
        <v>0</v>
      </c>
    </row>
    <row r="10" spans="1:7" s="6" customFormat="1" ht="24.75">
      <c r="A10" s="53" t="s">
        <v>92</v>
      </c>
      <c r="B10" s="65"/>
      <c r="C10" s="70">
        <f>SUM(C7:C9)</f>
        <v>41987545963</v>
      </c>
      <c r="D10" s="68"/>
      <c r="E10" s="55">
        <f>SUM(E7:E9)</f>
        <v>1.0008999999999999</v>
      </c>
      <c r="F10" s="67"/>
      <c r="G10" s="71">
        <f>SUM(G7:G9)</f>
        <v>6.4200000000000007E-2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2:Y20"/>
  <sheetViews>
    <sheetView rightToLeft="1" topLeftCell="B1" workbookViewId="0">
      <selection activeCell="C21" sqref="C21"/>
    </sheetView>
  </sheetViews>
  <sheetFormatPr defaultRowHeight="15"/>
  <cols>
    <col min="1" max="1" width="30.42578125" style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10.425781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6" style="1" customWidth="1"/>
    <col min="20" max="20" width="1" style="1" customWidth="1"/>
    <col min="21" max="21" width="18.7109375" style="1" bestFit="1" customWidth="1"/>
    <col min="22" max="22" width="1" style="1" customWidth="1"/>
    <col min="23" max="23" width="18.7109375" style="1" bestFit="1" customWidth="1"/>
    <col min="24" max="24" width="1" style="1" customWidth="1"/>
    <col min="25" max="25" width="26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5" ht="26.2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1:25" ht="26.25">
      <c r="A4" s="88" t="s">
        <v>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</row>
    <row r="6" spans="1:25" ht="21">
      <c r="A6" s="92" t="s">
        <v>3</v>
      </c>
      <c r="B6" s="6"/>
      <c r="C6" s="92" t="s">
        <v>4</v>
      </c>
      <c r="D6" s="92" t="s">
        <v>4</v>
      </c>
      <c r="E6" s="92" t="s">
        <v>4</v>
      </c>
      <c r="F6" s="92" t="s">
        <v>4</v>
      </c>
      <c r="G6" s="92" t="s">
        <v>4</v>
      </c>
      <c r="H6" s="6"/>
      <c r="I6" s="92" t="s">
        <v>5</v>
      </c>
      <c r="J6" s="92" t="s">
        <v>5</v>
      </c>
      <c r="K6" s="92" t="s">
        <v>5</v>
      </c>
      <c r="L6" s="92" t="s">
        <v>5</v>
      </c>
      <c r="M6" s="92" t="s">
        <v>5</v>
      </c>
      <c r="N6" s="92" t="s">
        <v>5</v>
      </c>
      <c r="O6" s="92" t="s">
        <v>5</v>
      </c>
      <c r="P6" s="6"/>
      <c r="Q6" s="7" t="s">
        <v>6</v>
      </c>
      <c r="R6" s="8"/>
      <c r="S6" s="7" t="s">
        <v>6</v>
      </c>
      <c r="T6" s="8"/>
      <c r="U6" s="7" t="s">
        <v>6</v>
      </c>
      <c r="V6" s="8"/>
      <c r="W6" s="7" t="s">
        <v>6</v>
      </c>
      <c r="X6" s="8"/>
      <c r="Y6" s="7" t="s">
        <v>6</v>
      </c>
    </row>
    <row r="7" spans="1:25" ht="21">
      <c r="A7" s="95" t="s">
        <v>3</v>
      </c>
      <c r="B7" s="6"/>
      <c r="C7" s="92" t="s">
        <v>7</v>
      </c>
      <c r="D7" s="6"/>
      <c r="E7" s="92" t="s">
        <v>8</v>
      </c>
      <c r="F7" s="6"/>
      <c r="G7" s="92" t="s">
        <v>9</v>
      </c>
      <c r="H7" s="6"/>
      <c r="I7" s="94" t="s">
        <v>10</v>
      </c>
      <c r="J7" s="94" t="s">
        <v>10</v>
      </c>
      <c r="K7" s="94" t="s">
        <v>10</v>
      </c>
      <c r="L7" s="6"/>
      <c r="M7" s="94" t="s">
        <v>11</v>
      </c>
      <c r="N7" s="94" t="s">
        <v>11</v>
      </c>
      <c r="O7" s="94" t="s">
        <v>11</v>
      </c>
      <c r="P7" s="6"/>
      <c r="Q7" s="92" t="s">
        <v>7</v>
      </c>
      <c r="R7" s="6"/>
      <c r="S7" s="92" t="s">
        <v>12</v>
      </c>
      <c r="T7" s="89"/>
      <c r="U7" s="92" t="s">
        <v>8</v>
      </c>
      <c r="V7" s="89"/>
      <c r="W7" s="92" t="s">
        <v>9</v>
      </c>
      <c r="X7" s="89"/>
      <c r="Y7" s="90" t="s">
        <v>13</v>
      </c>
    </row>
    <row r="8" spans="1:25" ht="21">
      <c r="A8" s="93" t="s">
        <v>3</v>
      </c>
      <c r="B8" s="6"/>
      <c r="C8" s="93" t="s">
        <v>7</v>
      </c>
      <c r="D8" s="6"/>
      <c r="E8" s="93" t="s">
        <v>8</v>
      </c>
      <c r="F8" s="6"/>
      <c r="G8" s="93" t="s">
        <v>9</v>
      </c>
      <c r="H8" s="6"/>
      <c r="I8" s="9" t="s">
        <v>7</v>
      </c>
      <c r="J8" s="6"/>
      <c r="K8" s="9" t="s">
        <v>8</v>
      </c>
      <c r="L8" s="6"/>
      <c r="M8" s="10" t="s">
        <v>7</v>
      </c>
      <c r="N8" s="6"/>
      <c r="O8" s="10" t="s">
        <v>14</v>
      </c>
      <c r="P8" s="6"/>
      <c r="Q8" s="93" t="s">
        <v>7</v>
      </c>
      <c r="R8" s="11"/>
      <c r="S8" s="93" t="s">
        <v>12</v>
      </c>
      <c r="T8" s="89"/>
      <c r="U8" s="93" t="s">
        <v>8</v>
      </c>
      <c r="V8" s="89"/>
      <c r="W8" s="93" t="s">
        <v>9</v>
      </c>
      <c r="X8" s="89"/>
      <c r="Y8" s="91" t="s">
        <v>13</v>
      </c>
    </row>
    <row r="9" spans="1:25" ht="18.75">
      <c r="A9" s="2" t="s">
        <v>15</v>
      </c>
      <c r="C9" s="12">
        <v>6368421</v>
      </c>
      <c r="D9" s="12"/>
      <c r="E9" s="12">
        <v>15865205266</v>
      </c>
      <c r="F9" s="12"/>
      <c r="G9" s="12">
        <v>16736218030.1052</v>
      </c>
      <c r="H9" s="12"/>
      <c r="I9" s="12">
        <v>178614</v>
      </c>
      <c r="J9" s="12"/>
      <c r="K9" s="12">
        <v>498066071</v>
      </c>
      <c r="L9" s="12"/>
      <c r="M9" s="13">
        <v>-299157</v>
      </c>
      <c r="N9" s="12"/>
      <c r="O9" s="12">
        <v>887826067</v>
      </c>
      <c r="P9" s="12"/>
      <c r="Q9" s="12">
        <v>6247878</v>
      </c>
      <c r="R9" s="12"/>
      <c r="S9" s="12">
        <v>3068</v>
      </c>
      <c r="T9" s="12"/>
      <c r="U9" s="12">
        <v>15616694309</v>
      </c>
      <c r="V9" s="12"/>
      <c r="W9" s="12">
        <v>19153921651.825001</v>
      </c>
      <c r="Y9" s="14">
        <v>2.93E-2</v>
      </c>
    </row>
    <row r="10" spans="1:25" ht="18.75">
      <c r="A10" s="2" t="s">
        <v>16</v>
      </c>
      <c r="C10" s="12">
        <v>294991</v>
      </c>
      <c r="D10" s="12"/>
      <c r="E10" s="12">
        <v>5291898745</v>
      </c>
      <c r="F10" s="12"/>
      <c r="G10" s="12">
        <v>5422982517.09056</v>
      </c>
      <c r="H10" s="12"/>
      <c r="I10" s="12">
        <v>186600</v>
      </c>
      <c r="J10" s="12"/>
      <c r="K10" s="12">
        <v>3489418223</v>
      </c>
      <c r="L10" s="12"/>
      <c r="M10" s="13">
        <v>-54800</v>
      </c>
      <c r="N10" s="12"/>
      <c r="O10" s="12">
        <v>1014489357</v>
      </c>
      <c r="P10" s="12"/>
      <c r="Q10" s="12">
        <v>426791</v>
      </c>
      <c r="R10" s="12"/>
      <c r="S10" s="12">
        <v>18726</v>
      </c>
      <c r="T10" s="12"/>
      <c r="U10" s="12">
        <v>7785131825</v>
      </c>
      <c r="V10" s="12"/>
      <c r="W10" s="12">
        <v>7990589749.45012</v>
      </c>
      <c r="Y10" s="14">
        <v>1.2200000000000001E-2</v>
      </c>
    </row>
    <row r="11" spans="1:25" ht="18.75">
      <c r="A11" s="2" t="s">
        <v>17</v>
      </c>
      <c r="C11" s="12">
        <v>711585</v>
      </c>
      <c r="D11" s="12"/>
      <c r="E11" s="12">
        <v>32849976769</v>
      </c>
      <c r="F11" s="12"/>
      <c r="G11" s="12">
        <v>35391870189.860603</v>
      </c>
      <c r="H11" s="12"/>
      <c r="I11" s="12">
        <v>17000</v>
      </c>
      <c r="J11" s="12"/>
      <c r="K11" s="12">
        <v>856416543</v>
      </c>
      <c r="L11" s="12"/>
      <c r="M11" s="13">
        <v>-97970</v>
      </c>
      <c r="N11" s="12"/>
      <c r="O11" s="12">
        <v>4937631665</v>
      </c>
      <c r="P11" s="12"/>
      <c r="Q11" s="12">
        <v>630615</v>
      </c>
      <c r="R11" s="12"/>
      <c r="S11" s="12">
        <v>50625</v>
      </c>
      <c r="T11" s="12"/>
      <c r="U11" s="12">
        <v>29177649732</v>
      </c>
      <c r="V11" s="12"/>
      <c r="W11" s="12">
        <v>31918898459.179699</v>
      </c>
      <c r="Y11" s="14">
        <v>4.8800000000000003E-2</v>
      </c>
    </row>
    <row r="12" spans="1:25" ht="18.75">
      <c r="A12" s="2" t="s">
        <v>18</v>
      </c>
      <c r="C12" s="12">
        <v>12210807</v>
      </c>
      <c r="D12" s="12"/>
      <c r="E12" s="12">
        <v>176025431947</v>
      </c>
      <c r="F12" s="12"/>
      <c r="G12" s="12">
        <v>155325435994.436</v>
      </c>
      <c r="H12" s="12"/>
      <c r="I12" s="12">
        <v>0</v>
      </c>
      <c r="J12" s="12"/>
      <c r="K12" s="12">
        <v>0</v>
      </c>
      <c r="L12" s="12"/>
      <c r="M12" s="13">
        <v>-34000</v>
      </c>
      <c r="N12" s="12"/>
      <c r="O12" s="12">
        <v>491606097</v>
      </c>
      <c r="P12" s="12"/>
      <c r="Q12" s="12">
        <v>12176807</v>
      </c>
      <c r="R12" s="12"/>
      <c r="S12" s="12">
        <v>13820</v>
      </c>
      <c r="T12" s="12"/>
      <c r="U12" s="12">
        <v>175535303433</v>
      </c>
      <c r="V12" s="12"/>
      <c r="W12" s="12">
        <v>168155577300.71799</v>
      </c>
      <c r="Y12" s="14">
        <v>0.25729999999999997</v>
      </c>
    </row>
    <row r="13" spans="1:25" ht="18.75">
      <c r="A13" s="2" t="s">
        <v>19</v>
      </c>
      <c r="C13" s="12">
        <v>138687</v>
      </c>
      <c r="D13" s="12"/>
      <c r="E13" s="12">
        <v>1737740799</v>
      </c>
      <c r="F13" s="12"/>
      <c r="G13" s="12">
        <v>1802454289.4413099</v>
      </c>
      <c r="H13" s="12"/>
      <c r="I13" s="12">
        <v>0</v>
      </c>
      <c r="J13" s="12"/>
      <c r="K13" s="12">
        <v>0</v>
      </c>
      <c r="L13" s="12"/>
      <c r="M13" s="13">
        <v>-38687</v>
      </c>
      <c r="N13" s="12"/>
      <c r="O13" s="12">
        <v>506900106</v>
      </c>
      <c r="P13" s="12"/>
      <c r="Q13" s="12">
        <v>100000</v>
      </c>
      <c r="R13" s="12"/>
      <c r="S13" s="12">
        <v>13225</v>
      </c>
      <c r="T13" s="12"/>
      <c r="U13" s="12">
        <v>1252505688</v>
      </c>
      <c r="V13" s="12"/>
      <c r="W13" s="12">
        <v>1322252031.25</v>
      </c>
      <c r="Y13" s="14">
        <v>2E-3</v>
      </c>
    </row>
    <row r="14" spans="1:25" ht="18.75">
      <c r="A14" s="2" t="s">
        <v>20</v>
      </c>
      <c r="C14" s="12">
        <v>4998261</v>
      </c>
      <c r="D14" s="12"/>
      <c r="E14" s="12">
        <v>21672787527</v>
      </c>
      <c r="F14" s="12"/>
      <c r="G14" s="12">
        <v>20122688693.8876</v>
      </c>
      <c r="H14" s="12"/>
      <c r="I14" s="12">
        <v>968513</v>
      </c>
      <c r="J14" s="12"/>
      <c r="K14" s="12">
        <v>3975230507</v>
      </c>
      <c r="L14" s="12"/>
      <c r="M14" s="13">
        <v>-214998</v>
      </c>
      <c r="N14" s="12"/>
      <c r="O14" s="12">
        <v>894949846</v>
      </c>
      <c r="P14" s="12"/>
      <c r="Q14" s="12">
        <v>5751776</v>
      </c>
      <c r="R14" s="12"/>
      <c r="S14" s="12">
        <v>4085</v>
      </c>
      <c r="T14" s="12"/>
      <c r="U14" s="12">
        <v>24718313259</v>
      </c>
      <c r="V14" s="12"/>
      <c r="W14" s="12">
        <v>23478147996.2304</v>
      </c>
      <c r="Y14" s="14">
        <v>3.5900000000000001E-2</v>
      </c>
    </row>
    <row r="15" spans="1:25" ht="18.75">
      <c r="A15" s="2" t="s">
        <v>21</v>
      </c>
      <c r="C15" s="12">
        <v>907066</v>
      </c>
      <c r="D15" s="12"/>
      <c r="E15" s="12">
        <v>36240467878</v>
      </c>
      <c r="F15" s="12"/>
      <c r="G15" s="12">
        <v>36155363764.317596</v>
      </c>
      <c r="H15" s="12"/>
      <c r="I15" s="12">
        <v>11865</v>
      </c>
      <c r="J15" s="12"/>
      <c r="K15" s="12">
        <v>466969963</v>
      </c>
      <c r="L15" s="12"/>
      <c r="M15" s="13">
        <v>0</v>
      </c>
      <c r="N15" s="12"/>
      <c r="O15" s="12">
        <v>0</v>
      </c>
      <c r="P15" s="12"/>
      <c r="Q15" s="12">
        <v>918931</v>
      </c>
      <c r="R15" s="12"/>
      <c r="S15" s="12">
        <v>39330</v>
      </c>
      <c r="T15" s="12"/>
      <c r="U15" s="12">
        <v>36707437841</v>
      </c>
      <c r="V15" s="12"/>
      <c r="W15" s="12">
        <v>36114088647.265198</v>
      </c>
      <c r="Y15" s="14">
        <v>5.5300000000000002E-2</v>
      </c>
    </row>
    <row r="16" spans="1:25" ht="18.75">
      <c r="A16" s="2" t="s">
        <v>22</v>
      </c>
      <c r="C16" s="12">
        <v>16511408</v>
      </c>
      <c r="D16" s="12"/>
      <c r="E16" s="12">
        <v>117532463617</v>
      </c>
      <c r="F16" s="12"/>
      <c r="G16" s="12">
        <v>110377368917.16499</v>
      </c>
      <c r="H16" s="12"/>
      <c r="I16" s="12">
        <v>0</v>
      </c>
      <c r="J16" s="12"/>
      <c r="K16" s="12">
        <v>0</v>
      </c>
      <c r="L16" s="12"/>
      <c r="M16" s="13">
        <v>-100000</v>
      </c>
      <c r="N16" s="12"/>
      <c r="O16" s="12">
        <v>708461183</v>
      </c>
      <c r="P16" s="12"/>
      <c r="Q16" s="12">
        <v>16411408</v>
      </c>
      <c r="R16" s="12"/>
      <c r="S16" s="12">
        <v>6930</v>
      </c>
      <c r="T16" s="12"/>
      <c r="U16" s="12">
        <v>116820637809</v>
      </c>
      <c r="V16" s="12"/>
      <c r="W16" s="12">
        <v>113644621836.34599</v>
      </c>
      <c r="Y16" s="14">
        <v>0.1739</v>
      </c>
    </row>
    <row r="17" spans="1:25" ht="18.75">
      <c r="A17" s="2" t="s">
        <v>23</v>
      </c>
      <c r="C17" s="12">
        <v>37316510</v>
      </c>
      <c r="D17" s="12"/>
      <c r="E17" s="12">
        <v>139627689801</v>
      </c>
      <c r="F17" s="12"/>
      <c r="G17" s="12">
        <v>150905140833.86301</v>
      </c>
      <c r="H17" s="12"/>
      <c r="I17" s="12">
        <v>0</v>
      </c>
      <c r="J17" s="12"/>
      <c r="K17" s="12">
        <v>0</v>
      </c>
      <c r="L17" s="12"/>
      <c r="M17" s="13">
        <v>-119500</v>
      </c>
      <c r="N17" s="12"/>
      <c r="O17" s="12">
        <v>551552008</v>
      </c>
      <c r="P17" s="12"/>
      <c r="Q17" s="12">
        <v>37197010</v>
      </c>
      <c r="R17" s="12"/>
      <c r="S17" s="12">
        <v>4599</v>
      </c>
      <c r="T17" s="12"/>
      <c r="U17" s="12">
        <v>139180555036</v>
      </c>
      <c r="V17" s="12"/>
      <c r="W17" s="12">
        <v>170939036512.76801</v>
      </c>
      <c r="Y17" s="14">
        <v>0.2616</v>
      </c>
    </row>
    <row r="18" spans="1:25" s="6" customFormat="1" ht="21">
      <c r="A18" s="15" t="s">
        <v>92</v>
      </c>
      <c r="C18" s="16">
        <f>SUM(C9:C17)</f>
        <v>79457736</v>
      </c>
      <c r="D18" s="17"/>
      <c r="E18" s="16">
        <f>SUM(E9:E17)</f>
        <v>546843662349</v>
      </c>
      <c r="F18" s="17"/>
      <c r="G18" s="16">
        <f>SUM(G9:G17)</f>
        <v>532239523230.16687</v>
      </c>
      <c r="H18" s="17"/>
      <c r="I18" s="16">
        <f>SUM(I9:I17)</f>
        <v>1362592</v>
      </c>
      <c r="J18" s="17"/>
      <c r="K18" s="16">
        <f>SUM(K9:K17)</f>
        <v>9286101307</v>
      </c>
      <c r="L18" s="17"/>
      <c r="M18" s="18">
        <f>SUM(M9:M17)</f>
        <v>-959112</v>
      </c>
      <c r="N18" s="17"/>
      <c r="O18" s="16">
        <f>SUM(O9:O17)</f>
        <v>9993416329</v>
      </c>
      <c r="P18" s="17"/>
      <c r="Q18" s="16">
        <f>SUM(Q9:Q17)</f>
        <v>79861216</v>
      </c>
      <c r="R18" s="17"/>
      <c r="S18" s="16">
        <f>SUM(S9:S17)</f>
        <v>154408</v>
      </c>
      <c r="T18" s="17"/>
      <c r="U18" s="16">
        <f>SUM(U9:U17)</f>
        <v>546794228932</v>
      </c>
      <c r="V18" s="17"/>
      <c r="W18" s="16">
        <f>SUM(W9:W17)</f>
        <v>572717134185.03247</v>
      </c>
      <c r="X18" s="17"/>
      <c r="Y18" s="19">
        <f>SUM(Y9:Y17)</f>
        <v>0.87630000000000008</v>
      </c>
    </row>
    <row r="19" spans="1:25" ht="18.75">
      <c r="A19" s="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3"/>
      <c r="N19" s="12"/>
      <c r="O19" s="12"/>
      <c r="P19" s="12"/>
      <c r="Q19" s="12"/>
      <c r="R19" s="12"/>
      <c r="S19" s="12"/>
      <c r="T19" s="12"/>
      <c r="U19" s="12"/>
      <c r="V19" s="12"/>
      <c r="W19" s="12"/>
      <c r="Y19" s="14"/>
    </row>
    <row r="20" spans="1:25" ht="18.75">
      <c r="A20" s="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3"/>
      <c r="N20" s="12"/>
      <c r="O20" s="12"/>
      <c r="P20" s="12"/>
      <c r="Q20" s="12"/>
      <c r="R20" s="12"/>
      <c r="S20" s="12"/>
      <c r="T20" s="12"/>
      <c r="U20" s="12"/>
      <c r="V20" s="12"/>
      <c r="W20" s="12"/>
      <c r="Y20" s="14"/>
    </row>
  </sheetData>
  <mergeCells count="19">
    <mergeCell ref="E7:E8"/>
    <mergeCell ref="G7:G8"/>
    <mergeCell ref="C6:G6"/>
    <mergeCell ref="A2:Y2"/>
    <mergeCell ref="A3:Y3"/>
    <mergeCell ref="A4:Y4"/>
    <mergeCell ref="T7:T8"/>
    <mergeCell ref="V7:V8"/>
    <mergeCell ref="X7:X8"/>
    <mergeCell ref="Y7:Y8"/>
    <mergeCell ref="I6:O6"/>
    <mergeCell ref="Q7:Q8"/>
    <mergeCell ref="S7:S8"/>
    <mergeCell ref="U7:U8"/>
    <mergeCell ref="W7:W8"/>
    <mergeCell ref="I7:K7"/>
    <mergeCell ref="M7:O7"/>
    <mergeCell ref="A6:A8"/>
    <mergeCell ref="C7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A2:AK16"/>
  <sheetViews>
    <sheetView rightToLeft="1" workbookViewId="0">
      <selection activeCell="A16" sqref="A16"/>
    </sheetView>
  </sheetViews>
  <sheetFormatPr defaultRowHeight="15"/>
  <cols>
    <col min="1" max="1" width="33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13.42578125" style="1" bestFit="1" customWidth="1"/>
    <col min="18" max="18" width="1" style="1" customWidth="1"/>
    <col min="19" max="19" width="15.285156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2" style="1" bestFit="1" customWidth="1"/>
    <col min="24" max="24" width="1" style="1" customWidth="1"/>
    <col min="25" max="25" width="9.140625" style="1" customWidth="1"/>
    <col min="26" max="26" width="1" style="1" customWidth="1"/>
    <col min="27" max="27" width="12.28515625" style="1" bestFit="1" customWidth="1"/>
    <col min="28" max="28" width="1" style="1" customWidth="1"/>
    <col min="29" max="29" width="9.140625" style="1" customWidth="1"/>
    <col min="30" max="30" width="1" style="1" customWidth="1"/>
    <col min="31" max="31" width="9.140625" style="1" customWidth="1"/>
    <col min="32" max="32" width="1" style="1" customWidth="1"/>
    <col min="33" max="33" width="13.42578125" style="1" bestFit="1" customWidth="1"/>
    <col min="34" max="34" width="1" style="1" customWidth="1"/>
    <col min="35" max="35" width="17.85546875" style="1" bestFit="1" customWidth="1"/>
    <col min="36" max="36" width="1" style="1" customWidth="1"/>
    <col min="37" max="37" width="14.570312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6.2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</row>
    <row r="3" spans="1:37" ht="26.2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</row>
    <row r="4" spans="1:37" ht="26.25">
      <c r="A4" s="88" t="s">
        <v>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</row>
    <row r="5" spans="1:37" s="6" customFormat="1" ht="19.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20"/>
      <c r="O5" s="96"/>
      <c r="P5" s="96"/>
      <c r="Q5" s="96"/>
      <c r="R5" s="96"/>
      <c r="S5" s="96"/>
      <c r="T5" s="20"/>
      <c r="U5" s="96"/>
      <c r="V5" s="96"/>
      <c r="W5" s="96"/>
      <c r="X5" s="96"/>
      <c r="Y5" s="96"/>
      <c r="Z5" s="96"/>
      <c r="AA5" s="96"/>
      <c r="AB5" s="20"/>
      <c r="AC5" s="96"/>
      <c r="AD5" s="96"/>
      <c r="AE5" s="96"/>
      <c r="AF5" s="96"/>
      <c r="AG5" s="96"/>
      <c r="AH5" s="96"/>
      <c r="AI5" s="96"/>
      <c r="AJ5" s="96"/>
      <c r="AK5" s="96"/>
    </row>
    <row r="6" spans="1:37" s="6" customFormat="1" ht="19.5">
      <c r="A6" s="97" t="s">
        <v>25</v>
      </c>
      <c r="B6" s="97" t="s">
        <v>25</v>
      </c>
      <c r="C6" s="97" t="s">
        <v>25</v>
      </c>
      <c r="D6" s="97" t="s">
        <v>25</v>
      </c>
      <c r="E6" s="97" t="s">
        <v>25</v>
      </c>
      <c r="F6" s="97" t="s">
        <v>25</v>
      </c>
      <c r="G6" s="97" t="s">
        <v>25</v>
      </c>
      <c r="H6" s="97" t="s">
        <v>25</v>
      </c>
      <c r="I6" s="97" t="s">
        <v>25</v>
      </c>
      <c r="J6" s="97" t="s">
        <v>25</v>
      </c>
      <c r="K6" s="97" t="s">
        <v>25</v>
      </c>
      <c r="L6" s="97" t="s">
        <v>25</v>
      </c>
      <c r="M6" s="97" t="s">
        <v>25</v>
      </c>
      <c r="N6" s="21"/>
      <c r="O6" s="97" t="s">
        <v>4</v>
      </c>
      <c r="P6" s="97" t="s">
        <v>4</v>
      </c>
      <c r="Q6" s="97" t="s">
        <v>4</v>
      </c>
      <c r="R6" s="97" t="s">
        <v>4</v>
      </c>
      <c r="S6" s="97" t="s">
        <v>4</v>
      </c>
      <c r="T6" s="21"/>
      <c r="U6" s="97" t="s">
        <v>5</v>
      </c>
      <c r="V6" s="97" t="s">
        <v>5</v>
      </c>
      <c r="W6" s="97" t="s">
        <v>5</v>
      </c>
      <c r="X6" s="97" t="s">
        <v>5</v>
      </c>
      <c r="Y6" s="97" t="s">
        <v>5</v>
      </c>
      <c r="Z6" s="97" t="s">
        <v>5</v>
      </c>
      <c r="AA6" s="97" t="s">
        <v>5</v>
      </c>
      <c r="AB6" s="21"/>
      <c r="AC6" s="97" t="s">
        <v>6</v>
      </c>
      <c r="AD6" s="97" t="s">
        <v>6</v>
      </c>
      <c r="AE6" s="97" t="s">
        <v>6</v>
      </c>
      <c r="AF6" s="97" t="s">
        <v>6</v>
      </c>
      <c r="AG6" s="97" t="s">
        <v>6</v>
      </c>
      <c r="AH6" s="97" t="s">
        <v>6</v>
      </c>
      <c r="AI6" s="97" t="s">
        <v>6</v>
      </c>
      <c r="AJ6" s="97" t="s">
        <v>6</v>
      </c>
      <c r="AK6" s="97" t="s">
        <v>6</v>
      </c>
    </row>
    <row r="7" spans="1:37" s="6" customFormat="1" ht="19.5">
      <c r="A7" s="97" t="s">
        <v>26</v>
      </c>
      <c r="B7" s="20"/>
      <c r="C7" s="99" t="s">
        <v>27</v>
      </c>
      <c r="D7" s="20"/>
      <c r="E7" s="99" t="s">
        <v>28</v>
      </c>
      <c r="F7" s="20"/>
      <c r="G7" s="97" t="s">
        <v>29</v>
      </c>
      <c r="H7" s="20"/>
      <c r="I7" s="99" t="s">
        <v>30</v>
      </c>
      <c r="J7" s="20"/>
      <c r="K7" s="97" t="s">
        <v>31</v>
      </c>
      <c r="L7" s="20"/>
      <c r="M7" s="97" t="s">
        <v>24</v>
      </c>
      <c r="N7" s="20"/>
      <c r="O7" s="97" t="s">
        <v>7</v>
      </c>
      <c r="P7" s="20"/>
      <c r="Q7" s="99" t="s">
        <v>8</v>
      </c>
      <c r="R7" s="20"/>
      <c r="S7" s="99" t="s">
        <v>9</v>
      </c>
      <c r="T7" s="20"/>
      <c r="U7" s="101" t="s">
        <v>10</v>
      </c>
      <c r="V7" s="101" t="s">
        <v>10</v>
      </c>
      <c r="W7" s="101" t="s">
        <v>10</v>
      </c>
      <c r="X7" s="20"/>
      <c r="Y7" s="101" t="s">
        <v>11</v>
      </c>
      <c r="Z7" s="101" t="s">
        <v>11</v>
      </c>
      <c r="AA7" s="101" t="s">
        <v>11</v>
      </c>
      <c r="AB7" s="20"/>
      <c r="AC7" s="97" t="s">
        <v>7</v>
      </c>
      <c r="AD7" s="20"/>
      <c r="AE7" s="97" t="s">
        <v>32</v>
      </c>
      <c r="AF7" s="20"/>
      <c r="AG7" s="97" t="s">
        <v>8</v>
      </c>
      <c r="AH7" s="20"/>
      <c r="AI7" s="97" t="s">
        <v>9</v>
      </c>
      <c r="AJ7" s="20"/>
      <c r="AK7" s="99" t="s">
        <v>13</v>
      </c>
    </row>
    <row r="8" spans="1:37" s="6" customFormat="1" ht="19.5">
      <c r="A8" s="98" t="s">
        <v>26</v>
      </c>
      <c r="B8" s="20"/>
      <c r="C8" s="100" t="s">
        <v>27</v>
      </c>
      <c r="D8" s="20"/>
      <c r="E8" s="100" t="s">
        <v>28</v>
      </c>
      <c r="F8" s="20"/>
      <c r="G8" s="98" t="s">
        <v>29</v>
      </c>
      <c r="H8" s="20"/>
      <c r="I8" s="100" t="s">
        <v>30</v>
      </c>
      <c r="J8" s="20"/>
      <c r="K8" s="98" t="s">
        <v>31</v>
      </c>
      <c r="L8" s="20"/>
      <c r="M8" s="98" t="s">
        <v>24</v>
      </c>
      <c r="N8" s="20"/>
      <c r="O8" s="98" t="s">
        <v>7</v>
      </c>
      <c r="P8" s="20"/>
      <c r="Q8" s="100" t="s">
        <v>8</v>
      </c>
      <c r="R8" s="20"/>
      <c r="S8" s="100" t="s">
        <v>9</v>
      </c>
      <c r="T8" s="20"/>
      <c r="U8" s="22" t="s">
        <v>7</v>
      </c>
      <c r="V8" s="20"/>
      <c r="W8" s="22" t="s">
        <v>8</v>
      </c>
      <c r="X8" s="20"/>
      <c r="Y8" s="22" t="s">
        <v>7</v>
      </c>
      <c r="Z8" s="20"/>
      <c r="AA8" s="23" t="s">
        <v>14</v>
      </c>
      <c r="AB8" s="20"/>
      <c r="AC8" s="98" t="s">
        <v>7</v>
      </c>
      <c r="AD8" s="20"/>
      <c r="AE8" s="98" t="s">
        <v>32</v>
      </c>
      <c r="AF8" s="20"/>
      <c r="AG8" s="98" t="s">
        <v>8</v>
      </c>
      <c r="AH8" s="20"/>
      <c r="AI8" s="98" t="s">
        <v>9</v>
      </c>
      <c r="AJ8" s="20"/>
      <c r="AK8" s="100" t="s">
        <v>13</v>
      </c>
    </row>
    <row r="9" spans="1:37" ht="19.5">
      <c r="A9" s="24" t="s">
        <v>33</v>
      </c>
      <c r="B9" s="20"/>
      <c r="C9" s="20" t="s">
        <v>34</v>
      </c>
      <c r="D9" s="20"/>
      <c r="E9" s="20" t="s">
        <v>34</v>
      </c>
      <c r="F9" s="20"/>
      <c r="G9" s="25" t="s">
        <v>35</v>
      </c>
      <c r="H9" s="25"/>
      <c r="I9" s="25" t="s">
        <v>36</v>
      </c>
      <c r="J9" s="25"/>
      <c r="K9" s="25">
        <v>0</v>
      </c>
      <c r="L9" s="25"/>
      <c r="M9" s="25">
        <v>0</v>
      </c>
      <c r="N9" s="25"/>
      <c r="O9" s="25">
        <v>12000</v>
      </c>
      <c r="P9" s="25"/>
      <c r="Q9" s="26">
        <v>9431492875</v>
      </c>
      <c r="R9" s="25"/>
      <c r="S9" s="26">
        <v>9582247830</v>
      </c>
      <c r="T9" s="25"/>
      <c r="U9" s="26">
        <v>0</v>
      </c>
      <c r="V9" s="25"/>
      <c r="W9" s="26">
        <v>0</v>
      </c>
      <c r="X9" s="25"/>
      <c r="Y9" s="26">
        <v>0</v>
      </c>
      <c r="Z9" s="25"/>
      <c r="AA9" s="26">
        <v>0</v>
      </c>
      <c r="AB9" s="25"/>
      <c r="AC9" s="26">
        <v>12000</v>
      </c>
      <c r="AD9" s="25"/>
      <c r="AE9" s="26">
        <v>1614900</v>
      </c>
      <c r="AF9" s="25"/>
      <c r="AG9" s="26">
        <v>9431492875</v>
      </c>
      <c r="AH9" s="25"/>
      <c r="AI9" s="26">
        <v>9682375185</v>
      </c>
      <c r="AJ9" s="25"/>
      <c r="AK9" s="27">
        <v>1.4800000000000001E-2</v>
      </c>
    </row>
    <row r="10" spans="1:37" ht="19.5">
      <c r="A10" s="24" t="s">
        <v>37</v>
      </c>
      <c r="B10" s="20"/>
      <c r="C10" s="20" t="s">
        <v>34</v>
      </c>
      <c r="D10" s="20"/>
      <c r="E10" s="20" t="s">
        <v>34</v>
      </c>
      <c r="F10" s="20"/>
      <c r="G10" s="25" t="s">
        <v>38</v>
      </c>
      <c r="H10" s="25"/>
      <c r="I10" s="25" t="s">
        <v>39</v>
      </c>
      <c r="J10" s="25"/>
      <c r="K10" s="25">
        <v>0</v>
      </c>
      <c r="L10" s="25"/>
      <c r="M10" s="25">
        <v>0</v>
      </c>
      <c r="N10" s="25"/>
      <c r="O10" s="25">
        <v>27500</v>
      </c>
      <c r="P10" s="25"/>
      <c r="Q10" s="26">
        <v>23804745927</v>
      </c>
      <c r="R10" s="25"/>
      <c r="S10" s="26">
        <v>25924416161</v>
      </c>
      <c r="T10" s="25"/>
      <c r="U10" s="26">
        <v>0</v>
      </c>
      <c r="V10" s="25"/>
      <c r="W10" s="26">
        <v>0</v>
      </c>
      <c r="X10" s="25"/>
      <c r="Y10" s="26">
        <v>0</v>
      </c>
      <c r="Z10" s="25"/>
      <c r="AA10" s="26">
        <v>0</v>
      </c>
      <c r="AB10" s="25"/>
      <c r="AC10" s="26">
        <v>27500</v>
      </c>
      <c r="AD10" s="25"/>
      <c r="AE10" s="26">
        <v>2872980</v>
      </c>
      <c r="AF10" s="25"/>
      <c r="AG10" s="26">
        <v>23804745927</v>
      </c>
      <c r="AH10" s="25"/>
      <c r="AI10" s="26">
        <v>26316556653</v>
      </c>
      <c r="AJ10" s="25"/>
      <c r="AK10" s="27">
        <v>4.0300000000000002E-2</v>
      </c>
    </row>
    <row r="11" spans="1:37" ht="19.5">
      <c r="A11" s="24" t="s">
        <v>40</v>
      </c>
      <c r="B11" s="20"/>
      <c r="C11" s="20" t="s">
        <v>34</v>
      </c>
      <c r="D11" s="20"/>
      <c r="E11" s="20" t="s">
        <v>34</v>
      </c>
      <c r="F11" s="20"/>
      <c r="G11" s="25" t="s">
        <v>41</v>
      </c>
      <c r="H11" s="25"/>
      <c r="I11" s="25" t="s">
        <v>42</v>
      </c>
      <c r="J11" s="25"/>
      <c r="K11" s="25">
        <v>0</v>
      </c>
      <c r="L11" s="25"/>
      <c r="M11" s="25">
        <v>0</v>
      </c>
      <c r="N11" s="25"/>
      <c r="O11" s="25">
        <v>18400</v>
      </c>
      <c r="P11" s="25"/>
      <c r="Q11" s="26">
        <v>14964535911</v>
      </c>
      <c r="R11" s="25"/>
      <c r="S11" s="26">
        <v>15560078758</v>
      </c>
      <c r="T11" s="25"/>
      <c r="U11" s="26">
        <v>0</v>
      </c>
      <c r="V11" s="25"/>
      <c r="W11" s="26">
        <v>0</v>
      </c>
      <c r="X11" s="25"/>
      <c r="Y11" s="26">
        <v>0</v>
      </c>
      <c r="Z11" s="25"/>
      <c r="AA11" s="26">
        <v>0</v>
      </c>
      <c r="AB11" s="25"/>
      <c r="AC11" s="26">
        <v>18400</v>
      </c>
      <c r="AD11" s="25"/>
      <c r="AE11" s="26">
        <v>2562540</v>
      </c>
      <c r="AF11" s="25"/>
      <c r="AG11" s="26">
        <v>14964535911</v>
      </c>
      <c r="AH11" s="25"/>
      <c r="AI11" s="26">
        <v>15705517238</v>
      </c>
      <c r="AJ11" s="25"/>
      <c r="AK11" s="27">
        <v>2.4E-2</v>
      </c>
    </row>
    <row r="12" spans="1:37" ht="19.5">
      <c r="A12" s="24" t="s">
        <v>43</v>
      </c>
      <c r="B12" s="20"/>
      <c r="C12" s="20" t="s">
        <v>34</v>
      </c>
      <c r="D12" s="20"/>
      <c r="E12" s="20" t="s">
        <v>34</v>
      </c>
      <c r="F12" s="20"/>
      <c r="G12" s="25" t="s">
        <v>44</v>
      </c>
      <c r="H12" s="25"/>
      <c r="I12" s="25" t="s">
        <v>45</v>
      </c>
      <c r="J12" s="25"/>
      <c r="K12" s="25">
        <v>0</v>
      </c>
      <c r="L12" s="25"/>
      <c r="M12" s="25">
        <v>0</v>
      </c>
      <c r="N12" s="25"/>
      <c r="O12" s="25">
        <v>15800</v>
      </c>
      <c r="P12" s="25"/>
      <c r="Q12" s="26">
        <v>13598997194</v>
      </c>
      <c r="R12" s="25"/>
      <c r="S12" s="26">
        <v>14248056664</v>
      </c>
      <c r="T12" s="25"/>
      <c r="U12" s="26">
        <v>400</v>
      </c>
      <c r="V12" s="25"/>
      <c r="W12" s="26">
        <v>357150745</v>
      </c>
      <c r="X12" s="25"/>
      <c r="Y12" s="26">
        <v>0</v>
      </c>
      <c r="Z12" s="25"/>
      <c r="AA12" s="26">
        <v>0</v>
      </c>
      <c r="AB12" s="25"/>
      <c r="AC12" s="26">
        <v>16200</v>
      </c>
      <c r="AD12" s="25"/>
      <c r="AE12" s="26">
        <v>2711160</v>
      </c>
      <c r="AF12" s="25"/>
      <c r="AG12" s="26">
        <v>13956147939</v>
      </c>
      <c r="AH12" s="25"/>
      <c r="AI12" s="26">
        <v>14629649808</v>
      </c>
      <c r="AJ12" s="25"/>
      <c r="AK12" s="27">
        <v>2.24E-2</v>
      </c>
    </row>
    <row r="13" spans="1:37" ht="19.5">
      <c r="A13" s="24" t="s">
        <v>46</v>
      </c>
      <c r="B13" s="20"/>
      <c r="C13" s="20" t="s">
        <v>34</v>
      </c>
      <c r="D13" s="20"/>
      <c r="E13" s="20" t="s">
        <v>34</v>
      </c>
      <c r="F13" s="20"/>
      <c r="G13" s="25" t="s">
        <v>47</v>
      </c>
      <c r="H13" s="25"/>
      <c r="I13" s="25" t="s">
        <v>48</v>
      </c>
      <c r="J13" s="25"/>
      <c r="K13" s="25">
        <v>0</v>
      </c>
      <c r="L13" s="25"/>
      <c r="M13" s="25">
        <v>0</v>
      </c>
      <c r="N13" s="25"/>
      <c r="O13" s="25">
        <v>2400</v>
      </c>
      <c r="P13" s="25"/>
      <c r="Q13" s="26">
        <v>2256194555</v>
      </c>
      <c r="R13" s="25"/>
      <c r="S13" s="26">
        <v>2346985201</v>
      </c>
      <c r="T13" s="25"/>
      <c r="U13" s="26">
        <v>0</v>
      </c>
      <c r="V13" s="25"/>
      <c r="W13" s="26">
        <v>0</v>
      </c>
      <c r="X13" s="25"/>
      <c r="Y13" s="26">
        <v>2400</v>
      </c>
      <c r="Z13" s="25"/>
      <c r="AA13" s="26">
        <v>2386628447</v>
      </c>
      <c r="AB13" s="25"/>
      <c r="AC13" s="26">
        <v>0</v>
      </c>
      <c r="AD13" s="25"/>
      <c r="AE13" s="26">
        <v>0</v>
      </c>
      <c r="AF13" s="25"/>
      <c r="AG13" s="26">
        <v>0</v>
      </c>
      <c r="AH13" s="25"/>
      <c r="AI13" s="26">
        <v>0</v>
      </c>
      <c r="AJ13" s="25"/>
      <c r="AK13" s="27">
        <v>0</v>
      </c>
    </row>
    <row r="14" spans="1:37" ht="36.75">
      <c r="A14" s="15" t="s">
        <v>92</v>
      </c>
      <c r="AI14" s="28">
        <f>SUM(AI9:AI13)</f>
        <v>66334098884</v>
      </c>
      <c r="AJ14" s="29"/>
      <c r="AK14" s="30">
        <f>SUM(AK9:AK13)</f>
        <v>0.10150000000000001</v>
      </c>
    </row>
    <row r="15" spans="1:37" ht="19.5">
      <c r="A15" s="24"/>
      <c r="B15" s="20"/>
      <c r="C15" s="20"/>
      <c r="D15" s="20"/>
      <c r="E15" s="20"/>
      <c r="F15" s="20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6"/>
      <c r="R15" s="25"/>
      <c r="S15" s="26"/>
      <c r="T15" s="25"/>
      <c r="U15" s="26"/>
      <c r="V15" s="25"/>
      <c r="W15" s="26"/>
      <c r="X15" s="25"/>
      <c r="Y15" s="26"/>
      <c r="Z15" s="25"/>
      <c r="AA15" s="26"/>
      <c r="AB15" s="25"/>
      <c r="AC15" s="26"/>
      <c r="AD15" s="25"/>
      <c r="AE15" s="26"/>
      <c r="AF15" s="25"/>
      <c r="AG15" s="26"/>
      <c r="AH15" s="25"/>
      <c r="AI15" s="26"/>
      <c r="AJ15" s="25"/>
      <c r="AK15" s="27"/>
    </row>
    <row r="16" spans="1:37" ht="19.5">
      <c r="A16" s="24"/>
      <c r="B16" s="20"/>
      <c r="C16" s="20"/>
      <c r="D16" s="20"/>
      <c r="E16" s="20"/>
      <c r="F16" s="20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6"/>
      <c r="R16" s="25"/>
      <c r="S16" s="26"/>
      <c r="T16" s="25"/>
      <c r="U16" s="26"/>
      <c r="V16" s="25"/>
      <c r="W16" s="26"/>
      <c r="X16" s="25"/>
      <c r="Y16" s="26"/>
      <c r="Z16" s="25"/>
      <c r="AA16" s="26"/>
      <c r="AB16" s="25"/>
      <c r="AC16" s="26"/>
      <c r="AD16" s="25"/>
      <c r="AE16" s="26"/>
      <c r="AF16" s="25"/>
      <c r="AG16" s="26"/>
      <c r="AH16" s="25"/>
      <c r="AI16" s="26"/>
      <c r="AJ16" s="25"/>
      <c r="AK16" s="27"/>
    </row>
  </sheetData>
  <mergeCells count="28"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Y7:AA7"/>
    <mergeCell ref="U6:AA6"/>
    <mergeCell ref="AC7:AC8"/>
    <mergeCell ref="S7:S8"/>
    <mergeCell ref="O6:S6"/>
    <mergeCell ref="U7:W7"/>
    <mergeCell ref="AE7:AE8"/>
    <mergeCell ref="AG7:AG8"/>
    <mergeCell ref="AI7:AI8"/>
    <mergeCell ref="AK7:AK8"/>
    <mergeCell ref="AC6:AK6"/>
    <mergeCell ref="A5:M5"/>
    <mergeCell ref="O5:S5"/>
    <mergeCell ref="U5:AA5"/>
    <mergeCell ref="AC5:AK5"/>
    <mergeCell ref="A2:AK2"/>
    <mergeCell ref="A3:AK3"/>
    <mergeCell ref="A4:A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499984740745262"/>
  </sheetPr>
  <dimension ref="A2:S13"/>
  <sheetViews>
    <sheetView rightToLeft="1" workbookViewId="0">
      <selection activeCell="C26" sqref="C26:C27"/>
    </sheetView>
  </sheetViews>
  <sheetFormatPr defaultRowHeight="15"/>
  <cols>
    <col min="1" max="1" width="47.140625" style="1" customWidth="1"/>
    <col min="2" max="2" width="1" style="1" customWidth="1"/>
    <col min="3" max="3" width="20.28515625" style="1" customWidth="1"/>
    <col min="4" max="4" width="1" style="1" customWidth="1"/>
    <col min="5" max="5" width="16.7109375" style="1" customWidth="1"/>
    <col min="6" max="6" width="1" style="1" customWidth="1"/>
    <col min="7" max="7" width="17.5703125" style="1" customWidth="1"/>
    <col min="8" max="8" width="1" style="1" customWidth="1"/>
    <col min="9" max="9" width="9.140625" style="1" customWidth="1"/>
    <col min="10" max="10" width="1" style="1" customWidth="1"/>
    <col min="11" max="11" width="18.710937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0.1406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19" ht="26.2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19" ht="26.25">
      <c r="A4" s="88" t="s">
        <v>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</row>
    <row r="6" spans="1:19" s="6" customFormat="1" ht="21">
      <c r="A6" s="92" t="s">
        <v>50</v>
      </c>
      <c r="C6" s="94" t="s">
        <v>51</v>
      </c>
      <c r="D6" s="94" t="s">
        <v>51</v>
      </c>
      <c r="E6" s="94" t="s">
        <v>51</v>
      </c>
      <c r="F6" s="94" t="s">
        <v>51</v>
      </c>
      <c r="G6" s="94" t="s">
        <v>51</v>
      </c>
      <c r="H6" s="94" t="s">
        <v>51</v>
      </c>
      <c r="I6" s="94" t="s">
        <v>51</v>
      </c>
      <c r="J6" s="31"/>
      <c r="K6" s="10" t="s">
        <v>4</v>
      </c>
      <c r="L6" s="31"/>
      <c r="M6" s="94" t="s">
        <v>5</v>
      </c>
      <c r="N6" s="94" t="s">
        <v>5</v>
      </c>
      <c r="O6" s="94" t="s">
        <v>5</v>
      </c>
      <c r="P6" s="31"/>
      <c r="Q6" s="94" t="s">
        <v>6</v>
      </c>
      <c r="R6" s="94" t="s">
        <v>6</v>
      </c>
      <c r="S6" s="94" t="s">
        <v>6</v>
      </c>
    </row>
    <row r="7" spans="1:19" s="6" customFormat="1" ht="21">
      <c r="A7" s="93" t="s">
        <v>50</v>
      </c>
      <c r="C7" s="10" t="s">
        <v>52</v>
      </c>
      <c r="E7" s="10" t="s">
        <v>53</v>
      </c>
      <c r="G7" s="10" t="s">
        <v>54</v>
      </c>
      <c r="I7" s="10" t="s">
        <v>31</v>
      </c>
      <c r="K7" s="10" t="s">
        <v>55</v>
      </c>
      <c r="M7" s="10" t="s">
        <v>56</v>
      </c>
      <c r="O7" s="10" t="s">
        <v>57</v>
      </c>
      <c r="Q7" s="10" t="s">
        <v>55</v>
      </c>
      <c r="S7" s="10" t="s">
        <v>49</v>
      </c>
    </row>
    <row r="8" spans="1:19" ht="42">
      <c r="A8" s="32" t="s">
        <v>58</v>
      </c>
      <c r="B8" s="6"/>
      <c r="C8" s="33" t="s">
        <v>59</v>
      </c>
      <c r="D8" s="33"/>
      <c r="E8" s="33" t="s">
        <v>60</v>
      </c>
      <c r="F8" s="33"/>
      <c r="G8" s="33" t="s">
        <v>61</v>
      </c>
      <c r="H8" s="33"/>
      <c r="I8" s="34">
        <v>0</v>
      </c>
      <c r="J8" s="33"/>
      <c r="K8" s="34">
        <v>4836884</v>
      </c>
      <c r="L8" s="33"/>
      <c r="M8" s="34">
        <v>0</v>
      </c>
      <c r="N8" s="33"/>
      <c r="O8" s="34">
        <v>0</v>
      </c>
      <c r="P8" s="33"/>
      <c r="Q8" s="34">
        <v>4836884</v>
      </c>
      <c r="R8" s="33"/>
      <c r="S8" s="35">
        <v>0</v>
      </c>
    </row>
    <row r="9" spans="1:19" ht="42">
      <c r="A9" s="32" t="s">
        <v>58</v>
      </c>
      <c r="B9" s="6"/>
      <c r="C9" s="33" t="s">
        <v>62</v>
      </c>
      <c r="D9" s="33"/>
      <c r="E9" s="33" t="s">
        <v>60</v>
      </c>
      <c r="F9" s="33"/>
      <c r="G9" s="33" t="s">
        <v>61</v>
      </c>
      <c r="H9" s="33"/>
      <c r="I9" s="34">
        <v>0</v>
      </c>
      <c r="J9" s="33"/>
      <c r="K9" s="34">
        <v>3018000</v>
      </c>
      <c r="L9" s="33"/>
      <c r="M9" s="34">
        <v>0</v>
      </c>
      <c r="N9" s="33"/>
      <c r="O9" s="34">
        <v>0</v>
      </c>
      <c r="P9" s="33"/>
      <c r="Q9" s="34">
        <v>3018000</v>
      </c>
      <c r="R9" s="33"/>
      <c r="S9" s="35">
        <v>0</v>
      </c>
    </row>
    <row r="10" spans="1:19" ht="42">
      <c r="A10" s="32" t="s">
        <v>58</v>
      </c>
      <c r="B10" s="6"/>
      <c r="C10" s="33" t="s">
        <v>63</v>
      </c>
      <c r="D10" s="33"/>
      <c r="E10" s="33" t="s">
        <v>60</v>
      </c>
      <c r="F10" s="33"/>
      <c r="G10" s="33" t="s">
        <v>61</v>
      </c>
      <c r="H10" s="33"/>
      <c r="I10" s="34">
        <v>0</v>
      </c>
      <c r="J10" s="33"/>
      <c r="K10" s="34">
        <v>4020000</v>
      </c>
      <c r="L10" s="33"/>
      <c r="M10" s="34">
        <v>0</v>
      </c>
      <c r="N10" s="33"/>
      <c r="O10" s="34">
        <v>0</v>
      </c>
      <c r="P10" s="33"/>
      <c r="Q10" s="34">
        <v>4020000</v>
      </c>
      <c r="R10" s="33"/>
      <c r="S10" s="35">
        <v>0</v>
      </c>
    </row>
    <row r="11" spans="1:19" ht="42">
      <c r="A11" s="32" t="s">
        <v>58</v>
      </c>
      <c r="B11" s="6"/>
      <c r="C11" s="33" t="s">
        <v>64</v>
      </c>
      <c r="D11" s="33"/>
      <c r="E11" s="33" t="s">
        <v>60</v>
      </c>
      <c r="F11" s="33"/>
      <c r="G11" s="33" t="s">
        <v>61</v>
      </c>
      <c r="H11" s="33"/>
      <c r="I11" s="34">
        <v>0</v>
      </c>
      <c r="J11" s="33"/>
      <c r="K11" s="34">
        <v>4016000</v>
      </c>
      <c r="L11" s="33"/>
      <c r="M11" s="34">
        <v>0</v>
      </c>
      <c r="N11" s="33"/>
      <c r="O11" s="34">
        <v>0</v>
      </c>
      <c r="P11" s="33"/>
      <c r="Q11" s="34">
        <v>4016000</v>
      </c>
      <c r="R11" s="33"/>
      <c r="S11" s="35">
        <v>0</v>
      </c>
    </row>
    <row r="12" spans="1:19" ht="21">
      <c r="A12" s="32" t="s">
        <v>65</v>
      </c>
      <c r="B12" s="6"/>
      <c r="C12" s="33" t="s">
        <v>66</v>
      </c>
      <c r="D12" s="33"/>
      <c r="E12" s="33" t="s">
        <v>67</v>
      </c>
      <c r="F12" s="33"/>
      <c r="G12" s="33" t="s">
        <v>68</v>
      </c>
      <c r="H12" s="33"/>
      <c r="I12" s="34">
        <v>8</v>
      </c>
      <c r="J12" s="33"/>
      <c r="K12" s="34">
        <v>0</v>
      </c>
      <c r="L12" s="33"/>
      <c r="M12" s="34">
        <v>2694000000</v>
      </c>
      <c r="N12" s="33"/>
      <c r="O12" s="34">
        <v>260000</v>
      </c>
      <c r="P12" s="33"/>
      <c r="Q12" s="34">
        <v>2693740000</v>
      </c>
      <c r="R12" s="33"/>
      <c r="S12" s="35">
        <v>4.1000000000000003E-3</v>
      </c>
    </row>
    <row r="13" spans="1:19" s="6" customFormat="1" ht="21">
      <c r="A13" s="36" t="s">
        <v>92</v>
      </c>
      <c r="M13" s="37">
        <f>SUM(M8:M12)</f>
        <v>2694000000</v>
      </c>
      <c r="O13" s="37">
        <f>SUM(O8:O12)</f>
        <v>260000</v>
      </c>
      <c r="Q13" s="37">
        <f>SUM(Q8:Q12)</f>
        <v>2709630884</v>
      </c>
      <c r="S13" s="30">
        <f>SUM(S8:S12)</f>
        <v>4.1000000000000003E-3</v>
      </c>
    </row>
  </sheetData>
  <mergeCells count="7">
    <mergeCell ref="A2:S2"/>
    <mergeCell ref="A3:S3"/>
    <mergeCell ref="A4:S4"/>
    <mergeCell ref="Q6:S6"/>
    <mergeCell ref="M6:O6"/>
    <mergeCell ref="A6:A7"/>
    <mergeCell ref="C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</sheetPr>
  <dimension ref="A2:S10"/>
  <sheetViews>
    <sheetView rightToLeft="1" workbookViewId="0">
      <selection activeCell="A27" sqref="A27"/>
    </sheetView>
  </sheetViews>
  <sheetFormatPr defaultRowHeight="15"/>
  <cols>
    <col min="1" max="1" width="45.28515625" style="1" customWidth="1"/>
    <col min="2" max="2" width="1" style="1" customWidth="1"/>
    <col min="3" max="3" width="18.7109375" style="1" customWidth="1"/>
    <col min="4" max="4" width="1" style="1" customWidth="1"/>
    <col min="5" max="5" width="26.85546875" style="1" customWidth="1"/>
    <col min="6" max="6" width="1" style="1" customWidth="1"/>
    <col min="7" max="7" width="9.140625" style="1" customWidth="1"/>
    <col min="8" max="8" width="1" style="1" customWidth="1"/>
    <col min="9" max="9" width="11" style="1" bestFit="1" customWidth="1"/>
    <col min="10" max="10" width="1" style="1" customWidth="1"/>
    <col min="11" max="11" width="9.140625" style="1" customWidth="1"/>
    <col min="12" max="12" width="1" style="1" customWidth="1"/>
    <col min="13" max="13" width="11.140625" style="1" bestFit="1" customWidth="1"/>
    <col min="14" max="14" width="1" style="1" customWidth="1"/>
    <col min="15" max="15" width="12" style="1" bestFit="1" customWidth="1"/>
    <col min="16" max="16" width="1" style="1" customWidth="1"/>
    <col min="17" max="17" width="9.140625" style="1" customWidth="1"/>
    <col min="18" max="18" width="1" style="1" customWidth="1"/>
    <col min="19" max="19" width="12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30">
      <c r="A3" s="102" t="s">
        <v>69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19" ht="30">
      <c r="A4" s="102" t="s">
        <v>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</row>
    <row r="6" spans="1:19" s="6" customFormat="1" ht="21">
      <c r="A6" s="94" t="s">
        <v>70</v>
      </c>
      <c r="B6" s="94" t="s">
        <v>70</v>
      </c>
      <c r="C6" s="94" t="s">
        <v>70</v>
      </c>
      <c r="D6" s="94" t="s">
        <v>70</v>
      </c>
      <c r="E6" s="94" t="s">
        <v>70</v>
      </c>
      <c r="F6" s="94" t="s">
        <v>70</v>
      </c>
      <c r="G6" s="94" t="s">
        <v>70</v>
      </c>
      <c r="I6" s="94" t="s">
        <v>71</v>
      </c>
      <c r="J6" s="94" t="s">
        <v>71</v>
      </c>
      <c r="K6" s="94" t="s">
        <v>71</v>
      </c>
      <c r="L6" s="94" t="s">
        <v>71</v>
      </c>
      <c r="M6" s="94" t="s">
        <v>71</v>
      </c>
      <c r="O6" s="94" t="s">
        <v>72</v>
      </c>
      <c r="P6" s="94" t="s">
        <v>72</v>
      </c>
      <c r="Q6" s="94" t="s">
        <v>72</v>
      </c>
      <c r="R6" s="94" t="s">
        <v>72</v>
      </c>
      <c r="S6" s="94" t="s">
        <v>72</v>
      </c>
    </row>
    <row r="7" spans="1:19" s="6" customFormat="1" ht="21">
      <c r="A7" s="8" t="s">
        <v>73</v>
      </c>
      <c r="C7" s="8" t="s">
        <v>74</v>
      </c>
      <c r="E7" s="8" t="s">
        <v>30</v>
      </c>
      <c r="G7" s="8" t="s">
        <v>31</v>
      </c>
      <c r="I7" s="8" t="s">
        <v>75</v>
      </c>
      <c r="K7" s="8" t="s">
        <v>76</v>
      </c>
      <c r="M7" s="8" t="s">
        <v>77</v>
      </c>
      <c r="O7" s="8" t="s">
        <v>75</v>
      </c>
      <c r="Q7" s="8" t="s">
        <v>76</v>
      </c>
      <c r="S7" s="8" t="s">
        <v>77</v>
      </c>
    </row>
    <row r="8" spans="1:19" s="6" customFormat="1" ht="21">
      <c r="A8" s="38" t="s">
        <v>78</v>
      </c>
      <c r="B8" s="33"/>
      <c r="C8" s="39" t="s">
        <v>79</v>
      </c>
      <c r="D8" s="33"/>
      <c r="E8" s="39" t="s">
        <v>80</v>
      </c>
      <c r="F8" s="33"/>
      <c r="G8" s="37">
        <v>18</v>
      </c>
      <c r="H8" s="33"/>
      <c r="I8" s="37">
        <v>0</v>
      </c>
      <c r="J8" s="33"/>
      <c r="K8" s="39">
        <v>0</v>
      </c>
      <c r="L8" s="33"/>
      <c r="M8" s="37">
        <v>0</v>
      </c>
      <c r="N8" s="33"/>
      <c r="O8" s="37">
        <v>207561809</v>
      </c>
      <c r="P8" s="33"/>
      <c r="Q8" s="39">
        <v>0</v>
      </c>
      <c r="R8" s="33"/>
      <c r="S8" s="37">
        <v>207561809</v>
      </c>
    </row>
    <row r="9" spans="1:19" s="6" customFormat="1" ht="21">
      <c r="A9" s="40" t="s">
        <v>65</v>
      </c>
      <c r="B9" s="41"/>
      <c r="C9" s="41">
        <v>14</v>
      </c>
      <c r="D9" s="41"/>
      <c r="E9" s="41" t="s">
        <v>79</v>
      </c>
      <c r="F9" s="41"/>
      <c r="G9" s="42">
        <v>8</v>
      </c>
      <c r="H9" s="41"/>
      <c r="I9" s="42">
        <v>10037357</v>
      </c>
      <c r="J9" s="41"/>
      <c r="K9" s="42">
        <v>63395</v>
      </c>
      <c r="L9" s="41"/>
      <c r="M9" s="42">
        <v>9973962</v>
      </c>
      <c r="N9" s="41"/>
      <c r="O9" s="42">
        <v>10037357</v>
      </c>
      <c r="P9" s="41"/>
      <c r="Q9" s="42">
        <v>63395</v>
      </c>
      <c r="R9" s="41"/>
      <c r="S9" s="42">
        <v>9973962</v>
      </c>
    </row>
    <row r="10" spans="1:19" s="6" customFormat="1" ht="21">
      <c r="A10" s="43" t="s">
        <v>92</v>
      </c>
      <c r="B10" s="33"/>
      <c r="C10" s="33"/>
      <c r="D10" s="33"/>
      <c r="E10" s="33"/>
      <c r="F10" s="33"/>
      <c r="G10" s="33"/>
      <c r="H10" s="33"/>
      <c r="I10" s="37">
        <f>SUM(I8:I9)</f>
        <v>10037357</v>
      </c>
      <c r="J10" s="33"/>
      <c r="K10" s="37">
        <f>SUM(K8:K9)</f>
        <v>63395</v>
      </c>
      <c r="L10" s="33"/>
      <c r="M10" s="37">
        <f>SUM(M8:M9)</f>
        <v>9973962</v>
      </c>
      <c r="N10" s="33"/>
      <c r="O10" s="37">
        <f>SUM(O8:O9)</f>
        <v>217599166</v>
      </c>
      <c r="P10" s="33"/>
      <c r="Q10" s="37">
        <f>SUM(Q9)</f>
        <v>63395</v>
      </c>
      <c r="R10" s="33"/>
      <c r="S10" s="37">
        <f>SUM(S8:S9)</f>
        <v>217535771</v>
      </c>
    </row>
  </sheetData>
  <mergeCells count="6"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499984740745262"/>
  </sheetPr>
  <dimension ref="A2:Q21"/>
  <sheetViews>
    <sheetView rightToLeft="1" topLeftCell="A7" zoomScale="115" zoomScaleNormal="115" workbookViewId="0">
      <selection activeCell="C24" sqref="C24"/>
    </sheetView>
  </sheetViews>
  <sheetFormatPr defaultRowHeight="15"/>
  <cols>
    <col min="1" max="1" width="42.85546875" style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ht="30">
      <c r="A3" s="102" t="s">
        <v>69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7" ht="30">
      <c r="A4" s="102" t="s">
        <v>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6" spans="1:17" s="6" customFormat="1" ht="21">
      <c r="A6" s="92" t="s">
        <v>3</v>
      </c>
      <c r="C6" s="94" t="s">
        <v>71</v>
      </c>
      <c r="D6" s="94" t="s">
        <v>71</v>
      </c>
      <c r="E6" s="94" t="s">
        <v>71</v>
      </c>
      <c r="F6" s="94" t="s">
        <v>71</v>
      </c>
      <c r="G6" s="94" t="s">
        <v>71</v>
      </c>
      <c r="H6" s="94" t="s">
        <v>71</v>
      </c>
      <c r="I6" s="94" t="s">
        <v>71</v>
      </c>
      <c r="K6" s="94" t="s">
        <v>72</v>
      </c>
      <c r="L6" s="94" t="s">
        <v>72</v>
      </c>
      <c r="M6" s="94" t="s">
        <v>72</v>
      </c>
      <c r="N6" s="94" t="s">
        <v>72</v>
      </c>
      <c r="O6" s="94" t="s">
        <v>72</v>
      </c>
      <c r="P6" s="94" t="s">
        <v>72</v>
      </c>
      <c r="Q6" s="94" t="s">
        <v>72</v>
      </c>
    </row>
    <row r="7" spans="1:17" s="6" customFormat="1" ht="59.25" customHeight="1">
      <c r="A7" s="93" t="s">
        <v>3</v>
      </c>
      <c r="C7" s="9" t="s">
        <v>7</v>
      </c>
      <c r="E7" s="9" t="s">
        <v>81</v>
      </c>
      <c r="G7" s="9" t="s">
        <v>82</v>
      </c>
      <c r="I7" s="44" t="s">
        <v>83</v>
      </c>
      <c r="K7" s="9" t="s">
        <v>7</v>
      </c>
      <c r="M7" s="9" t="s">
        <v>81</v>
      </c>
      <c r="O7" s="9" t="s">
        <v>82</v>
      </c>
      <c r="Q7" s="44" t="s">
        <v>83</v>
      </c>
    </row>
    <row r="8" spans="1:17" ht="21">
      <c r="A8" s="45" t="s">
        <v>20</v>
      </c>
      <c r="B8" s="6"/>
      <c r="C8" s="12">
        <v>5751776</v>
      </c>
      <c r="D8" s="46"/>
      <c r="E8" s="12">
        <v>23478147996</v>
      </c>
      <c r="F8" s="46"/>
      <c r="G8" s="12">
        <v>23196454219</v>
      </c>
      <c r="H8" s="46"/>
      <c r="I8" s="12">
        <v>281693777</v>
      </c>
      <c r="J8" s="46"/>
      <c r="K8" s="12">
        <v>5751776</v>
      </c>
      <c r="L8" s="46"/>
      <c r="M8" s="12">
        <v>23478147996</v>
      </c>
      <c r="N8" s="46"/>
      <c r="O8" s="12">
        <v>24057152110</v>
      </c>
      <c r="P8" s="46"/>
      <c r="Q8" s="13">
        <v>-579004113</v>
      </c>
    </row>
    <row r="9" spans="1:17" ht="21">
      <c r="A9" s="45" t="s">
        <v>22</v>
      </c>
      <c r="B9" s="6"/>
      <c r="C9" s="12">
        <v>16411408</v>
      </c>
      <c r="D9" s="46"/>
      <c r="E9" s="12">
        <v>113644621836</v>
      </c>
      <c r="F9" s="46"/>
      <c r="G9" s="12">
        <v>109665543109</v>
      </c>
      <c r="H9" s="46"/>
      <c r="I9" s="12">
        <v>3979078727</v>
      </c>
      <c r="J9" s="46"/>
      <c r="K9" s="12">
        <v>16411408</v>
      </c>
      <c r="L9" s="46"/>
      <c r="M9" s="12">
        <v>113644621836</v>
      </c>
      <c r="N9" s="46"/>
      <c r="O9" s="12">
        <v>116820637809</v>
      </c>
      <c r="P9" s="46"/>
      <c r="Q9" s="13">
        <v>-3176015972</v>
      </c>
    </row>
    <row r="10" spans="1:17" ht="21">
      <c r="A10" s="45" t="s">
        <v>18</v>
      </c>
      <c r="B10" s="6"/>
      <c r="C10" s="12">
        <v>12176807</v>
      </c>
      <c r="D10" s="46"/>
      <c r="E10" s="12">
        <v>168155577300</v>
      </c>
      <c r="F10" s="46"/>
      <c r="G10" s="12">
        <v>154911607618</v>
      </c>
      <c r="H10" s="46"/>
      <c r="I10" s="12">
        <v>13243969682</v>
      </c>
      <c r="J10" s="46"/>
      <c r="K10" s="12">
        <v>12176807</v>
      </c>
      <c r="L10" s="46"/>
      <c r="M10" s="12">
        <v>168155577300</v>
      </c>
      <c r="N10" s="46"/>
      <c r="O10" s="12">
        <v>148209066068</v>
      </c>
      <c r="P10" s="46"/>
      <c r="Q10" s="12">
        <v>19946511232</v>
      </c>
    </row>
    <row r="11" spans="1:17" ht="21">
      <c r="A11" s="45" t="s">
        <v>21</v>
      </c>
      <c r="B11" s="6"/>
      <c r="C11" s="12">
        <v>918931</v>
      </c>
      <c r="D11" s="46"/>
      <c r="E11" s="12">
        <v>36114088647</v>
      </c>
      <c r="F11" s="46"/>
      <c r="G11" s="12">
        <v>36622333727</v>
      </c>
      <c r="H11" s="46"/>
      <c r="I11" s="13">
        <v>-508245079</v>
      </c>
      <c r="J11" s="46"/>
      <c r="K11" s="12">
        <v>918931</v>
      </c>
      <c r="L11" s="46"/>
      <c r="M11" s="12">
        <v>36114088647</v>
      </c>
      <c r="N11" s="46"/>
      <c r="O11" s="12">
        <v>36707437841</v>
      </c>
      <c r="P11" s="46"/>
      <c r="Q11" s="13">
        <v>-593349193</v>
      </c>
    </row>
    <row r="12" spans="1:17" ht="21">
      <c r="A12" s="45" t="s">
        <v>16</v>
      </c>
      <c r="B12" s="6"/>
      <c r="C12" s="12">
        <v>426791</v>
      </c>
      <c r="D12" s="46"/>
      <c r="E12" s="12">
        <v>7990589749</v>
      </c>
      <c r="F12" s="46"/>
      <c r="G12" s="12">
        <v>7916215594</v>
      </c>
      <c r="H12" s="46"/>
      <c r="I12" s="12">
        <v>74374155</v>
      </c>
      <c r="J12" s="46"/>
      <c r="K12" s="12">
        <v>426791</v>
      </c>
      <c r="L12" s="46"/>
      <c r="M12" s="12">
        <v>7990589749</v>
      </c>
      <c r="N12" s="46"/>
      <c r="O12" s="12">
        <v>7785131825</v>
      </c>
      <c r="P12" s="46"/>
      <c r="Q12" s="12">
        <v>205457924</v>
      </c>
    </row>
    <row r="13" spans="1:17" ht="21">
      <c r="A13" s="45" t="s">
        <v>23</v>
      </c>
      <c r="B13" s="6"/>
      <c r="C13" s="12">
        <v>37197010</v>
      </c>
      <c r="D13" s="46"/>
      <c r="E13" s="12">
        <v>170939036512</v>
      </c>
      <c r="F13" s="46"/>
      <c r="G13" s="12">
        <v>150458006068</v>
      </c>
      <c r="H13" s="46"/>
      <c r="I13" s="12">
        <v>20481030444</v>
      </c>
      <c r="J13" s="46"/>
      <c r="K13" s="12">
        <v>37197010</v>
      </c>
      <c r="L13" s="46"/>
      <c r="M13" s="12">
        <v>170939036512</v>
      </c>
      <c r="N13" s="46"/>
      <c r="O13" s="12">
        <v>139180555036</v>
      </c>
      <c r="P13" s="46"/>
      <c r="Q13" s="12">
        <v>31758481476</v>
      </c>
    </row>
    <row r="14" spans="1:17" ht="21">
      <c r="A14" s="45" t="s">
        <v>15</v>
      </c>
      <c r="B14" s="6"/>
      <c r="C14" s="12">
        <v>6247878</v>
      </c>
      <c r="D14" s="46"/>
      <c r="E14" s="12">
        <v>19153921651</v>
      </c>
      <c r="F14" s="46"/>
      <c r="G14" s="12">
        <v>16514691888</v>
      </c>
      <c r="H14" s="46"/>
      <c r="I14" s="12">
        <v>2639229763</v>
      </c>
      <c r="J14" s="46"/>
      <c r="K14" s="12">
        <v>6247878</v>
      </c>
      <c r="L14" s="46"/>
      <c r="M14" s="12">
        <v>19153921651</v>
      </c>
      <c r="N14" s="46"/>
      <c r="O14" s="12">
        <v>15059830238</v>
      </c>
      <c r="P14" s="46"/>
      <c r="Q14" s="12">
        <v>4094091413</v>
      </c>
    </row>
    <row r="15" spans="1:17" ht="21">
      <c r="A15" s="45" t="s">
        <v>17</v>
      </c>
      <c r="B15" s="6"/>
      <c r="C15" s="12">
        <v>630615</v>
      </c>
      <c r="D15" s="46"/>
      <c r="E15" s="12">
        <v>31918898459</v>
      </c>
      <c r="F15" s="46"/>
      <c r="G15" s="12">
        <v>31674820543</v>
      </c>
      <c r="H15" s="46"/>
      <c r="I15" s="12">
        <v>244077916</v>
      </c>
      <c r="J15" s="46"/>
      <c r="K15" s="12">
        <v>630615</v>
      </c>
      <c r="L15" s="46"/>
      <c r="M15" s="12">
        <v>31918898459</v>
      </c>
      <c r="N15" s="46"/>
      <c r="O15" s="12">
        <v>29406316135</v>
      </c>
      <c r="P15" s="46"/>
      <c r="Q15" s="12">
        <v>2512582324</v>
      </c>
    </row>
    <row r="16" spans="1:17" ht="21">
      <c r="A16" s="45" t="s">
        <v>19</v>
      </c>
      <c r="B16" s="6"/>
      <c r="C16" s="12">
        <v>100000</v>
      </c>
      <c r="D16" s="46"/>
      <c r="E16" s="12">
        <v>1322252031</v>
      </c>
      <c r="F16" s="46"/>
      <c r="G16" s="12">
        <v>1317219176</v>
      </c>
      <c r="H16" s="46"/>
      <c r="I16" s="12">
        <v>5032855</v>
      </c>
      <c r="J16" s="46"/>
      <c r="K16" s="12">
        <v>100000</v>
      </c>
      <c r="L16" s="46"/>
      <c r="M16" s="12">
        <v>1322252031</v>
      </c>
      <c r="N16" s="46"/>
      <c r="O16" s="12">
        <v>1252505688</v>
      </c>
      <c r="P16" s="46"/>
      <c r="Q16" s="12">
        <v>69746343</v>
      </c>
    </row>
    <row r="17" spans="1:17" ht="21">
      <c r="A17" s="45" t="s">
        <v>37</v>
      </c>
      <c r="B17" s="6"/>
      <c r="C17" s="12">
        <v>27500</v>
      </c>
      <c r="D17" s="46"/>
      <c r="E17" s="12">
        <v>26316556653</v>
      </c>
      <c r="F17" s="46"/>
      <c r="G17" s="12">
        <v>25924416161</v>
      </c>
      <c r="H17" s="46"/>
      <c r="I17" s="12">
        <v>392140492</v>
      </c>
      <c r="J17" s="46"/>
      <c r="K17" s="12">
        <v>27500</v>
      </c>
      <c r="L17" s="46"/>
      <c r="M17" s="12">
        <v>26316556653</v>
      </c>
      <c r="N17" s="46"/>
      <c r="O17" s="12">
        <v>24549863435</v>
      </c>
      <c r="P17" s="46"/>
      <c r="Q17" s="12">
        <v>1766693218</v>
      </c>
    </row>
    <row r="18" spans="1:17" ht="21">
      <c r="A18" s="45" t="s">
        <v>33</v>
      </c>
      <c r="B18" s="6"/>
      <c r="C18" s="12">
        <v>12000</v>
      </c>
      <c r="D18" s="46"/>
      <c r="E18" s="12">
        <v>9682375185</v>
      </c>
      <c r="F18" s="46"/>
      <c r="G18" s="12">
        <v>9582247829</v>
      </c>
      <c r="H18" s="46"/>
      <c r="I18" s="12">
        <v>100127356</v>
      </c>
      <c r="J18" s="46"/>
      <c r="K18" s="12">
        <v>12000</v>
      </c>
      <c r="L18" s="46"/>
      <c r="M18" s="12">
        <v>9682375185</v>
      </c>
      <c r="N18" s="46"/>
      <c r="O18" s="12">
        <v>9431492875</v>
      </c>
      <c r="P18" s="46"/>
      <c r="Q18" s="12">
        <v>250882310</v>
      </c>
    </row>
    <row r="19" spans="1:17" ht="21">
      <c r="A19" s="45" t="s">
        <v>40</v>
      </c>
      <c r="B19" s="6"/>
      <c r="C19" s="12">
        <v>18400</v>
      </c>
      <c r="D19" s="46"/>
      <c r="E19" s="12">
        <v>15705517238</v>
      </c>
      <c r="F19" s="46"/>
      <c r="G19" s="12">
        <v>15560078757</v>
      </c>
      <c r="H19" s="46"/>
      <c r="I19" s="12">
        <v>145438481</v>
      </c>
      <c r="J19" s="46"/>
      <c r="K19" s="12">
        <v>18400</v>
      </c>
      <c r="L19" s="46"/>
      <c r="M19" s="12">
        <v>15705517238</v>
      </c>
      <c r="N19" s="46"/>
      <c r="O19" s="12">
        <v>14959694066</v>
      </c>
      <c r="P19" s="46"/>
      <c r="Q19" s="12">
        <v>745823172</v>
      </c>
    </row>
    <row r="20" spans="1:17" ht="21">
      <c r="A20" s="45" t="s">
        <v>43</v>
      </c>
      <c r="B20" s="6"/>
      <c r="C20" s="12">
        <v>16200</v>
      </c>
      <c r="D20" s="46"/>
      <c r="E20" s="12">
        <v>14629649808</v>
      </c>
      <c r="F20" s="46"/>
      <c r="G20" s="12">
        <v>14605207407</v>
      </c>
      <c r="H20" s="46"/>
      <c r="I20" s="12">
        <v>24442401</v>
      </c>
      <c r="J20" s="46"/>
      <c r="K20" s="12">
        <v>16200</v>
      </c>
      <c r="L20" s="46"/>
      <c r="M20" s="12">
        <v>14629649808</v>
      </c>
      <c r="N20" s="46"/>
      <c r="O20" s="12">
        <v>13950583228</v>
      </c>
      <c r="P20" s="46"/>
      <c r="Q20" s="12">
        <v>679066580</v>
      </c>
    </row>
    <row r="21" spans="1:17" s="6" customFormat="1" ht="21">
      <c r="A21" s="15" t="s">
        <v>92</v>
      </c>
      <c r="C21" s="47">
        <f>SUM(C8:C20)</f>
        <v>79935316</v>
      </c>
      <c r="E21" s="47">
        <f>SUM(E8:E20)</f>
        <v>639051233065</v>
      </c>
      <c r="G21" s="47">
        <f>SUM(G8:G20)</f>
        <v>597948842096</v>
      </c>
      <c r="I21" s="47">
        <f>SUM(I8:I20)</f>
        <v>41102390970</v>
      </c>
      <c r="K21" s="47">
        <f>SUM(K8:K20)</f>
        <v>79935316</v>
      </c>
      <c r="M21" s="47">
        <f>SUM(M8:M20)</f>
        <v>639051233065</v>
      </c>
      <c r="O21" s="47">
        <f>SUM(O8:O20)</f>
        <v>581370266354</v>
      </c>
      <c r="Q21" s="47">
        <f>SUM(Q8:Q20)</f>
        <v>57680966714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499984740745262"/>
  </sheetPr>
  <dimension ref="A1:Q25"/>
  <sheetViews>
    <sheetView rightToLeft="1" topLeftCell="A7" zoomScale="130" zoomScaleNormal="130" workbookViewId="0">
      <selection activeCell="C23" sqref="C23"/>
    </sheetView>
  </sheetViews>
  <sheetFormatPr defaultRowHeight="15"/>
  <cols>
    <col min="1" max="1" width="36.28515625" style="1" customWidth="1"/>
    <col min="2" max="2" width="1" style="1" customWidth="1"/>
    <col min="3" max="3" width="9.570312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" style="1" bestFit="1" customWidth="1"/>
    <col min="8" max="8" width="1" style="1" customWidth="1"/>
    <col min="9" max="9" width="21.85546875" style="1" bestFit="1" customWidth="1"/>
    <col min="10" max="10" width="1" style="1" customWidth="1"/>
    <col min="11" max="11" width="11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6" customFormat="1" ht="18.75"/>
    <row r="2" spans="1:17" s="6" customFormat="1" ht="30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s="6" customFormat="1" ht="30">
      <c r="A3" s="102" t="s">
        <v>69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7" s="6" customFormat="1" ht="30">
      <c r="A4" s="102" t="s">
        <v>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5" spans="1:17" s="6" customFormat="1" ht="18.75"/>
    <row r="6" spans="1:17" s="6" customFormat="1" ht="21">
      <c r="A6" s="92" t="s">
        <v>3</v>
      </c>
      <c r="C6" s="94" t="s">
        <v>71</v>
      </c>
      <c r="D6" s="94" t="s">
        <v>71</v>
      </c>
      <c r="E6" s="94" t="s">
        <v>71</v>
      </c>
      <c r="F6" s="94" t="s">
        <v>71</v>
      </c>
      <c r="G6" s="94" t="s">
        <v>71</v>
      </c>
      <c r="H6" s="94" t="s">
        <v>71</v>
      </c>
      <c r="I6" s="94" t="s">
        <v>71</v>
      </c>
      <c r="K6" s="94" t="s">
        <v>72</v>
      </c>
      <c r="L6" s="94" t="s">
        <v>72</v>
      </c>
      <c r="M6" s="94" t="s">
        <v>72</v>
      </c>
      <c r="N6" s="94" t="s">
        <v>72</v>
      </c>
      <c r="O6" s="94" t="s">
        <v>72</v>
      </c>
      <c r="P6" s="94" t="s">
        <v>72</v>
      </c>
      <c r="Q6" s="94" t="s">
        <v>72</v>
      </c>
    </row>
    <row r="7" spans="1:17" s="6" customFormat="1" ht="21">
      <c r="A7" s="93" t="s">
        <v>3</v>
      </c>
      <c r="C7" s="9" t="s">
        <v>7</v>
      </c>
      <c r="E7" s="9" t="s">
        <v>81</v>
      </c>
      <c r="G7" s="9" t="s">
        <v>82</v>
      </c>
      <c r="I7" s="9" t="s">
        <v>84</v>
      </c>
      <c r="K7" s="9" t="s">
        <v>7</v>
      </c>
      <c r="M7" s="9" t="s">
        <v>81</v>
      </c>
      <c r="O7" s="9" t="s">
        <v>82</v>
      </c>
      <c r="Q7" s="9" t="s">
        <v>84</v>
      </c>
    </row>
    <row r="8" spans="1:17" s="6" customFormat="1" ht="21">
      <c r="A8" s="45" t="s">
        <v>22</v>
      </c>
      <c r="C8" s="12">
        <v>100000</v>
      </c>
      <c r="D8" s="46"/>
      <c r="E8" s="12">
        <v>708461183</v>
      </c>
      <c r="F8" s="46"/>
      <c r="G8" s="12">
        <v>711825808</v>
      </c>
      <c r="H8" s="46"/>
      <c r="I8" s="13">
        <v>-3364625</v>
      </c>
      <c r="J8" s="46"/>
      <c r="K8" s="12">
        <v>106613</v>
      </c>
      <c r="L8" s="46"/>
      <c r="M8" s="12">
        <v>754536679</v>
      </c>
      <c r="N8" s="46"/>
      <c r="O8" s="12">
        <v>758910368</v>
      </c>
      <c r="P8" s="46"/>
      <c r="Q8" s="13">
        <v>-4373689</v>
      </c>
    </row>
    <row r="9" spans="1:17" s="6" customFormat="1" ht="21">
      <c r="A9" s="45" t="s">
        <v>23</v>
      </c>
      <c r="C9" s="12">
        <v>119500</v>
      </c>
      <c r="D9" s="46"/>
      <c r="E9" s="12">
        <v>551552008</v>
      </c>
      <c r="F9" s="46"/>
      <c r="G9" s="12">
        <v>447134765</v>
      </c>
      <c r="H9" s="46"/>
      <c r="I9" s="12">
        <v>104417243</v>
      </c>
      <c r="J9" s="46"/>
      <c r="K9" s="12">
        <v>325636</v>
      </c>
      <c r="L9" s="46"/>
      <c r="M9" s="12">
        <v>1334357437</v>
      </c>
      <c r="N9" s="46"/>
      <c r="O9" s="12">
        <v>1218461246</v>
      </c>
      <c r="P9" s="46"/>
      <c r="Q9" s="12">
        <v>115896191</v>
      </c>
    </row>
    <row r="10" spans="1:17" s="6" customFormat="1" ht="21">
      <c r="A10" s="45" t="s">
        <v>16</v>
      </c>
      <c r="C10" s="12">
        <v>54800</v>
      </c>
      <c r="D10" s="46"/>
      <c r="E10" s="12">
        <v>1014489357</v>
      </c>
      <c r="F10" s="46"/>
      <c r="G10" s="12">
        <v>996185143</v>
      </c>
      <c r="H10" s="46"/>
      <c r="I10" s="12">
        <v>18304214</v>
      </c>
      <c r="J10" s="46"/>
      <c r="K10" s="12">
        <v>61073</v>
      </c>
      <c r="L10" s="46"/>
      <c r="M10" s="12">
        <v>1126755994</v>
      </c>
      <c r="N10" s="46"/>
      <c r="O10" s="12">
        <v>1108266410</v>
      </c>
      <c r="P10" s="46"/>
      <c r="Q10" s="12">
        <v>18489584</v>
      </c>
    </row>
    <row r="11" spans="1:17" s="6" customFormat="1" ht="21">
      <c r="A11" s="45" t="s">
        <v>19</v>
      </c>
      <c r="C11" s="12">
        <v>38687</v>
      </c>
      <c r="D11" s="46"/>
      <c r="E11" s="12">
        <v>506900106</v>
      </c>
      <c r="F11" s="46"/>
      <c r="G11" s="12">
        <v>485235111</v>
      </c>
      <c r="H11" s="46"/>
      <c r="I11" s="12">
        <v>21664995</v>
      </c>
      <c r="J11" s="46"/>
      <c r="K11" s="12">
        <v>222058</v>
      </c>
      <c r="L11" s="46"/>
      <c r="M11" s="12">
        <v>2779724163</v>
      </c>
      <c r="N11" s="46"/>
      <c r="O11" s="12">
        <v>2755243520</v>
      </c>
      <c r="P11" s="46"/>
      <c r="Q11" s="12">
        <v>24480643</v>
      </c>
    </row>
    <row r="12" spans="1:17" s="6" customFormat="1" ht="21">
      <c r="A12" s="45" t="s">
        <v>18</v>
      </c>
      <c r="C12" s="12">
        <v>34000</v>
      </c>
      <c r="D12" s="46"/>
      <c r="E12" s="12">
        <v>491606097</v>
      </c>
      <c r="F12" s="46"/>
      <c r="G12" s="12">
        <v>413828376</v>
      </c>
      <c r="H12" s="46"/>
      <c r="I12" s="12">
        <v>77777721</v>
      </c>
      <c r="J12" s="46"/>
      <c r="K12" s="12">
        <v>837187</v>
      </c>
      <c r="L12" s="46"/>
      <c r="M12" s="12">
        <v>10812751378</v>
      </c>
      <c r="N12" s="46"/>
      <c r="O12" s="12">
        <v>10134929543</v>
      </c>
      <c r="P12" s="46"/>
      <c r="Q12" s="12">
        <v>677821835</v>
      </c>
    </row>
    <row r="13" spans="1:17" s="6" customFormat="1" ht="21">
      <c r="A13" s="45" t="s">
        <v>20</v>
      </c>
      <c r="C13" s="12">
        <v>214998</v>
      </c>
      <c r="D13" s="46"/>
      <c r="E13" s="12">
        <v>894949846</v>
      </c>
      <c r="F13" s="46"/>
      <c r="G13" s="12">
        <v>901464981</v>
      </c>
      <c r="H13" s="46"/>
      <c r="I13" s="13">
        <v>-6515135</v>
      </c>
      <c r="J13" s="46"/>
      <c r="K13" s="12">
        <v>4268936</v>
      </c>
      <c r="L13" s="46"/>
      <c r="M13" s="12">
        <v>17329311726</v>
      </c>
      <c r="N13" s="46"/>
      <c r="O13" s="12">
        <v>18418878320</v>
      </c>
      <c r="P13" s="46"/>
      <c r="Q13" s="13">
        <v>-1089566594</v>
      </c>
    </row>
    <row r="14" spans="1:17" s="6" customFormat="1" ht="21">
      <c r="A14" s="45" t="s">
        <v>15</v>
      </c>
      <c r="C14" s="12">
        <v>299157</v>
      </c>
      <c r="D14" s="46"/>
      <c r="E14" s="12">
        <v>887826067</v>
      </c>
      <c r="F14" s="46"/>
      <c r="G14" s="12">
        <v>719592213</v>
      </c>
      <c r="H14" s="46"/>
      <c r="I14" s="12">
        <v>168233854</v>
      </c>
      <c r="J14" s="46"/>
      <c r="K14" s="12">
        <v>3998660</v>
      </c>
      <c r="L14" s="46"/>
      <c r="M14" s="12">
        <v>10211883440</v>
      </c>
      <c r="N14" s="46"/>
      <c r="O14" s="12">
        <v>9431065281</v>
      </c>
      <c r="P14" s="46"/>
      <c r="Q14" s="12">
        <v>780818159</v>
      </c>
    </row>
    <row r="15" spans="1:17" s="6" customFormat="1" ht="21">
      <c r="A15" s="45" t="s">
        <v>17</v>
      </c>
      <c r="C15" s="12">
        <v>97970</v>
      </c>
      <c r="D15" s="46"/>
      <c r="E15" s="12">
        <v>4937631665</v>
      </c>
      <c r="F15" s="46"/>
      <c r="G15" s="12">
        <v>4573466188</v>
      </c>
      <c r="H15" s="46"/>
      <c r="I15" s="12">
        <v>364165477</v>
      </c>
      <c r="J15" s="46"/>
      <c r="K15" s="12">
        <v>830618</v>
      </c>
      <c r="L15" s="46"/>
      <c r="M15" s="12">
        <v>39516277959</v>
      </c>
      <c r="N15" s="46"/>
      <c r="O15" s="12">
        <v>38617546883</v>
      </c>
      <c r="P15" s="46"/>
      <c r="Q15" s="12">
        <v>898731076</v>
      </c>
    </row>
    <row r="16" spans="1:17" s="6" customFormat="1" ht="21">
      <c r="A16" s="45" t="s">
        <v>21</v>
      </c>
      <c r="C16" s="12">
        <v>0</v>
      </c>
      <c r="D16" s="46"/>
      <c r="E16" s="12">
        <v>0</v>
      </c>
      <c r="F16" s="46"/>
      <c r="G16" s="12">
        <v>0</v>
      </c>
      <c r="H16" s="46"/>
      <c r="I16" s="12">
        <v>0</v>
      </c>
      <c r="J16" s="46"/>
      <c r="K16" s="12">
        <v>207813</v>
      </c>
      <c r="L16" s="46"/>
      <c r="M16" s="12">
        <v>7560864782</v>
      </c>
      <c r="N16" s="46"/>
      <c r="O16" s="12">
        <v>8419191667</v>
      </c>
      <c r="P16" s="46"/>
      <c r="Q16" s="13">
        <v>-858326885</v>
      </c>
    </row>
    <row r="17" spans="1:17" s="6" customFormat="1" ht="21">
      <c r="A17" s="45" t="s">
        <v>46</v>
      </c>
      <c r="C17" s="12">
        <v>2400</v>
      </c>
      <c r="D17" s="46"/>
      <c r="E17" s="12">
        <v>2386628447</v>
      </c>
      <c r="F17" s="46"/>
      <c r="G17" s="12">
        <v>2256194555</v>
      </c>
      <c r="H17" s="46"/>
      <c r="I17" s="12">
        <v>130433892</v>
      </c>
      <c r="J17" s="46"/>
      <c r="K17" s="12">
        <v>2400</v>
      </c>
      <c r="L17" s="46"/>
      <c r="M17" s="12">
        <v>2386628447</v>
      </c>
      <c r="N17" s="46"/>
      <c r="O17" s="12">
        <v>2256194555</v>
      </c>
      <c r="P17" s="46"/>
      <c r="Q17" s="12">
        <v>130433892</v>
      </c>
    </row>
    <row r="18" spans="1:17" s="6" customFormat="1" ht="21">
      <c r="A18" s="45" t="s">
        <v>43</v>
      </c>
      <c r="C18" s="12">
        <v>0</v>
      </c>
      <c r="D18" s="46"/>
      <c r="E18" s="12">
        <v>0</v>
      </c>
      <c r="F18" s="46"/>
      <c r="G18" s="12">
        <v>0</v>
      </c>
      <c r="H18" s="46"/>
      <c r="I18" s="12">
        <v>0</v>
      </c>
      <c r="J18" s="46"/>
      <c r="K18" s="12">
        <v>6710</v>
      </c>
      <c r="L18" s="46"/>
      <c r="M18" s="12">
        <v>5804691980</v>
      </c>
      <c r="N18" s="46"/>
      <c r="O18" s="12">
        <v>5763569701</v>
      </c>
      <c r="P18" s="46"/>
      <c r="Q18" s="12">
        <v>41122279</v>
      </c>
    </row>
    <row r="19" spans="1:17" s="6" customFormat="1" ht="21">
      <c r="A19" s="45" t="s">
        <v>40</v>
      </c>
      <c r="C19" s="12">
        <v>0</v>
      </c>
      <c r="D19" s="46"/>
      <c r="E19" s="12">
        <v>0</v>
      </c>
      <c r="F19" s="46"/>
      <c r="G19" s="12">
        <v>0</v>
      </c>
      <c r="H19" s="46"/>
      <c r="I19" s="12">
        <v>0</v>
      </c>
      <c r="J19" s="46"/>
      <c r="K19" s="12">
        <v>14800</v>
      </c>
      <c r="L19" s="46"/>
      <c r="M19" s="12">
        <v>12115928592</v>
      </c>
      <c r="N19" s="46"/>
      <c r="O19" s="12">
        <v>12026380256</v>
      </c>
      <c r="P19" s="46"/>
      <c r="Q19" s="12">
        <v>89548336</v>
      </c>
    </row>
    <row r="20" spans="1:17" s="6" customFormat="1" ht="21">
      <c r="A20" s="45" t="s">
        <v>37</v>
      </c>
      <c r="C20" s="12">
        <v>0</v>
      </c>
      <c r="D20" s="46"/>
      <c r="E20" s="12">
        <v>0</v>
      </c>
      <c r="F20" s="46"/>
      <c r="G20" s="12">
        <v>0</v>
      </c>
      <c r="H20" s="46"/>
      <c r="I20" s="12">
        <v>0</v>
      </c>
      <c r="J20" s="46"/>
      <c r="K20" s="12">
        <v>2600</v>
      </c>
      <c r="L20" s="46"/>
      <c r="M20" s="12">
        <v>2376076100</v>
      </c>
      <c r="N20" s="46"/>
      <c r="O20" s="12">
        <v>2321077997</v>
      </c>
      <c r="P20" s="46"/>
      <c r="Q20" s="12">
        <v>54998103</v>
      </c>
    </row>
    <row r="21" spans="1:17" s="6" customFormat="1" ht="21">
      <c r="A21" s="45" t="s">
        <v>78</v>
      </c>
      <c r="C21" s="12">
        <v>0</v>
      </c>
      <c r="D21" s="46"/>
      <c r="E21" s="12">
        <v>0</v>
      </c>
      <c r="F21" s="46"/>
      <c r="G21" s="12">
        <v>0</v>
      </c>
      <c r="H21" s="46"/>
      <c r="I21" s="12">
        <v>0</v>
      </c>
      <c r="J21" s="46"/>
      <c r="K21" s="12">
        <v>7000</v>
      </c>
      <c r="L21" s="46"/>
      <c r="M21" s="12">
        <v>6772086682</v>
      </c>
      <c r="N21" s="46"/>
      <c r="O21" s="12">
        <v>6890001124</v>
      </c>
      <c r="P21" s="46"/>
      <c r="Q21" s="13">
        <v>-117914442</v>
      </c>
    </row>
    <row r="22" spans="1:17" s="6" customFormat="1" ht="21">
      <c r="A22" s="45" t="s">
        <v>33</v>
      </c>
      <c r="C22" s="12">
        <v>0</v>
      </c>
      <c r="D22" s="46"/>
      <c r="E22" s="12">
        <v>0</v>
      </c>
      <c r="F22" s="46"/>
      <c r="G22" s="12">
        <v>0</v>
      </c>
      <c r="H22" s="46"/>
      <c r="I22" s="12">
        <v>0</v>
      </c>
      <c r="J22" s="46"/>
      <c r="K22" s="12">
        <v>4800</v>
      </c>
      <c r="L22" s="46"/>
      <c r="M22" s="12">
        <v>3752875202</v>
      </c>
      <c r="N22" s="46"/>
      <c r="O22" s="12">
        <v>3735855185</v>
      </c>
      <c r="P22" s="46"/>
      <c r="Q22" s="12">
        <v>17020017</v>
      </c>
    </row>
    <row r="23" spans="1:17" s="6" customFormat="1" ht="21">
      <c r="A23" s="45" t="s">
        <v>85</v>
      </c>
      <c r="C23" s="12">
        <v>0</v>
      </c>
      <c r="D23" s="46"/>
      <c r="E23" s="12">
        <v>0</v>
      </c>
      <c r="F23" s="46"/>
      <c r="G23" s="12">
        <v>0</v>
      </c>
      <c r="H23" s="46"/>
      <c r="I23" s="12">
        <v>0</v>
      </c>
      <c r="J23" s="46"/>
      <c r="K23" s="12">
        <v>200</v>
      </c>
      <c r="L23" s="46"/>
      <c r="M23" s="12">
        <v>170076605</v>
      </c>
      <c r="N23" s="46"/>
      <c r="O23" s="12">
        <v>163718610</v>
      </c>
      <c r="P23" s="46"/>
      <c r="Q23" s="12">
        <v>6357995</v>
      </c>
    </row>
    <row r="24" spans="1:17" s="6" customFormat="1" ht="21">
      <c r="A24" s="45" t="s">
        <v>86</v>
      </c>
      <c r="C24" s="12">
        <v>0</v>
      </c>
      <c r="D24" s="46"/>
      <c r="E24" s="12">
        <v>0</v>
      </c>
      <c r="F24" s="46"/>
      <c r="G24" s="12">
        <v>0</v>
      </c>
      <c r="H24" s="46"/>
      <c r="I24" s="12">
        <v>0</v>
      </c>
      <c r="J24" s="46"/>
      <c r="K24" s="12">
        <v>400</v>
      </c>
      <c r="L24" s="46"/>
      <c r="M24" s="12">
        <v>371666348</v>
      </c>
      <c r="N24" s="46"/>
      <c r="O24" s="12">
        <v>370678545</v>
      </c>
      <c r="P24" s="46"/>
      <c r="Q24" s="12">
        <v>987803</v>
      </c>
    </row>
    <row r="25" spans="1:17" s="6" customFormat="1" ht="21">
      <c r="A25" s="15" t="s">
        <v>92</v>
      </c>
      <c r="C25" s="47">
        <f>SUM(C8:C24)</f>
        <v>961512</v>
      </c>
      <c r="D25" s="46"/>
      <c r="E25" s="47">
        <f>SUM(E8:E24)</f>
        <v>12380044776</v>
      </c>
      <c r="F25" s="46"/>
      <c r="G25" s="47">
        <f>SUM(G8:G24)</f>
        <v>11504927140</v>
      </c>
      <c r="H25" s="46"/>
      <c r="I25" s="47">
        <f>SUM(I8:I24)</f>
        <v>875117636</v>
      </c>
      <c r="J25" s="46"/>
      <c r="K25" s="47">
        <f>SUM(K8:K24)</f>
        <v>10897504</v>
      </c>
      <c r="L25" s="46"/>
      <c r="M25" s="47">
        <f>SUM(M8:M24)</f>
        <v>125176493514</v>
      </c>
      <c r="N25" s="46"/>
      <c r="O25" s="47">
        <f>SUM(O8:O24)</f>
        <v>124389969211</v>
      </c>
      <c r="P25" s="46"/>
      <c r="Q25" s="47">
        <f>SUM(Q8:Q24)</f>
        <v>786524303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499984740745262"/>
  </sheetPr>
  <dimension ref="A1:U18"/>
  <sheetViews>
    <sheetView rightToLeft="1" topLeftCell="A7" workbookViewId="0">
      <selection activeCell="C32" sqref="C32"/>
    </sheetView>
  </sheetViews>
  <sheetFormatPr defaultRowHeight="15"/>
  <cols>
    <col min="1" max="1" width="36.28515625" style="1" customWidth="1"/>
    <col min="2" max="2" width="1" style="1" customWidth="1"/>
    <col min="3" max="3" width="14.5703125" style="1" customWidth="1"/>
    <col min="4" max="4" width="1" style="1" customWidth="1"/>
    <col min="5" max="5" width="19.28515625" style="1" customWidth="1"/>
    <col min="6" max="6" width="1" style="1" customWidth="1"/>
    <col min="7" max="7" width="17.7109375" style="1" customWidth="1"/>
    <col min="8" max="8" width="1" style="1" customWidth="1"/>
    <col min="9" max="9" width="20.85546875" style="1" customWidth="1"/>
    <col min="10" max="10" width="1" style="1" customWidth="1"/>
    <col min="11" max="11" width="21.42578125" style="1" customWidth="1"/>
    <col min="12" max="12" width="1" style="1" customWidth="1"/>
    <col min="13" max="13" width="15" style="1" customWidth="1"/>
    <col min="14" max="14" width="1" style="1" customWidth="1"/>
    <col min="15" max="15" width="17.2851562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20.85546875" style="1" customWidth="1"/>
    <col min="20" max="20" width="1" style="1" customWidth="1"/>
    <col min="21" max="21" width="17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1" s="6" customFormat="1" ht="18.75"/>
    <row r="2" spans="1:21" s="6" customFormat="1" ht="30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spans="1:21" s="6" customFormat="1" ht="30">
      <c r="A3" s="102" t="s">
        <v>69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</row>
    <row r="4" spans="1:21" s="6" customFormat="1" ht="21.75" customHeight="1">
      <c r="A4" s="102" t="s">
        <v>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</row>
    <row r="5" spans="1:21" s="6" customFormat="1" ht="18.75"/>
    <row r="6" spans="1:21" s="6" customFormat="1" ht="21">
      <c r="A6" s="92" t="s">
        <v>3</v>
      </c>
      <c r="C6" s="94" t="s">
        <v>71</v>
      </c>
      <c r="D6" s="94" t="s">
        <v>71</v>
      </c>
      <c r="E6" s="94" t="s">
        <v>71</v>
      </c>
      <c r="F6" s="94" t="s">
        <v>71</v>
      </c>
      <c r="G6" s="94" t="s">
        <v>71</v>
      </c>
      <c r="H6" s="94" t="s">
        <v>71</v>
      </c>
      <c r="I6" s="94" t="s">
        <v>71</v>
      </c>
      <c r="J6" s="94" t="s">
        <v>71</v>
      </c>
      <c r="K6" s="94" t="s">
        <v>71</v>
      </c>
      <c r="M6" s="94" t="s">
        <v>72</v>
      </c>
      <c r="N6" s="94" t="s">
        <v>72</v>
      </c>
      <c r="O6" s="94" t="s">
        <v>72</v>
      </c>
      <c r="P6" s="94" t="s">
        <v>72</v>
      </c>
      <c r="Q6" s="94" t="s">
        <v>72</v>
      </c>
      <c r="R6" s="94" t="s">
        <v>72</v>
      </c>
      <c r="S6" s="94" t="s">
        <v>72</v>
      </c>
      <c r="T6" s="94" t="s">
        <v>72</v>
      </c>
      <c r="U6" s="94" t="s">
        <v>72</v>
      </c>
    </row>
    <row r="7" spans="1:21" s="6" customFormat="1" ht="21">
      <c r="A7" s="93" t="s">
        <v>3</v>
      </c>
      <c r="C7" s="10" t="s">
        <v>87</v>
      </c>
      <c r="E7" s="9" t="s">
        <v>88</v>
      </c>
      <c r="G7" s="9" t="s">
        <v>89</v>
      </c>
      <c r="I7" s="9" t="s">
        <v>55</v>
      </c>
      <c r="K7" s="48" t="s">
        <v>90</v>
      </c>
      <c r="M7" s="9" t="s">
        <v>87</v>
      </c>
      <c r="O7" s="9" t="s">
        <v>88</v>
      </c>
      <c r="Q7" s="9" t="s">
        <v>89</v>
      </c>
      <c r="S7" s="9" t="s">
        <v>55</v>
      </c>
      <c r="U7" s="9" t="s">
        <v>90</v>
      </c>
    </row>
    <row r="8" spans="1:21" s="6" customFormat="1" ht="24">
      <c r="A8" s="49" t="s">
        <v>22</v>
      </c>
      <c r="C8" s="50">
        <v>0</v>
      </c>
      <c r="D8" s="51"/>
      <c r="E8" s="50">
        <v>3979078727</v>
      </c>
      <c r="F8" s="50"/>
      <c r="G8" s="54">
        <v>-3364625</v>
      </c>
      <c r="H8" s="50"/>
      <c r="I8" s="50">
        <v>3975714102</v>
      </c>
      <c r="J8" s="51"/>
      <c r="K8" s="52">
        <v>9.4799999999999995E-2</v>
      </c>
      <c r="L8" s="50"/>
      <c r="M8" s="51">
        <v>0</v>
      </c>
      <c r="N8" s="50"/>
      <c r="O8" s="54">
        <v>-3176015972</v>
      </c>
      <c r="P8" s="51"/>
      <c r="Q8" s="54">
        <v>-4373689</v>
      </c>
      <c r="R8" s="50"/>
      <c r="S8" s="54">
        <v>-3180389661</v>
      </c>
      <c r="T8" s="50"/>
      <c r="U8" s="63">
        <v>-5.33E-2</v>
      </c>
    </row>
    <row r="9" spans="1:21" s="6" customFormat="1" ht="24">
      <c r="A9" s="49" t="s">
        <v>23</v>
      </c>
      <c r="C9" s="50">
        <v>0</v>
      </c>
      <c r="D9" s="51"/>
      <c r="E9" s="50">
        <v>20481030444</v>
      </c>
      <c r="F9" s="50"/>
      <c r="G9" s="50">
        <v>104417243</v>
      </c>
      <c r="H9" s="50"/>
      <c r="I9" s="50">
        <v>20585447687</v>
      </c>
      <c r="J9" s="51"/>
      <c r="K9" s="52">
        <v>0.49070000000000003</v>
      </c>
      <c r="L9" s="50"/>
      <c r="M9" s="51">
        <v>0</v>
      </c>
      <c r="N9" s="50"/>
      <c r="O9" s="50">
        <v>31758481476</v>
      </c>
      <c r="P9" s="51"/>
      <c r="Q9" s="50">
        <v>115896191</v>
      </c>
      <c r="R9" s="50"/>
      <c r="S9" s="50">
        <v>31874377667</v>
      </c>
      <c r="T9" s="50"/>
      <c r="U9" s="52">
        <v>0.53420000000000001</v>
      </c>
    </row>
    <row r="10" spans="1:21" s="6" customFormat="1" ht="24">
      <c r="A10" s="49" t="s">
        <v>16</v>
      </c>
      <c r="C10" s="50">
        <v>0</v>
      </c>
      <c r="D10" s="51"/>
      <c r="E10" s="50">
        <v>74374155</v>
      </c>
      <c r="F10" s="50"/>
      <c r="G10" s="50">
        <v>18304214</v>
      </c>
      <c r="H10" s="50"/>
      <c r="I10" s="50">
        <v>92678369</v>
      </c>
      <c r="J10" s="51"/>
      <c r="K10" s="52">
        <v>2.2000000000000001E-3</v>
      </c>
      <c r="L10" s="50"/>
      <c r="M10" s="51">
        <v>0</v>
      </c>
      <c r="N10" s="50"/>
      <c r="O10" s="50">
        <v>205457924</v>
      </c>
      <c r="P10" s="51"/>
      <c r="Q10" s="50">
        <v>18489584</v>
      </c>
      <c r="R10" s="50"/>
      <c r="S10" s="50">
        <v>223947508</v>
      </c>
      <c r="T10" s="50"/>
      <c r="U10" s="52">
        <v>3.8E-3</v>
      </c>
    </row>
    <row r="11" spans="1:21" s="6" customFormat="1" ht="24">
      <c r="A11" s="49" t="s">
        <v>19</v>
      </c>
      <c r="C11" s="50">
        <v>0</v>
      </c>
      <c r="D11" s="51"/>
      <c r="E11" s="50">
        <v>5032855</v>
      </c>
      <c r="F11" s="50"/>
      <c r="G11" s="50">
        <v>21664995</v>
      </c>
      <c r="H11" s="50"/>
      <c r="I11" s="50">
        <v>26697850</v>
      </c>
      <c r="J11" s="51"/>
      <c r="K11" s="52">
        <v>5.9999999999999995E-4</v>
      </c>
      <c r="L11" s="50"/>
      <c r="M11" s="51">
        <v>0</v>
      </c>
      <c r="N11" s="50"/>
      <c r="O11" s="50">
        <v>69746343</v>
      </c>
      <c r="P11" s="51"/>
      <c r="Q11" s="50">
        <v>24480643</v>
      </c>
      <c r="R11" s="50"/>
      <c r="S11" s="50">
        <v>94226986</v>
      </c>
      <c r="T11" s="50"/>
      <c r="U11" s="52">
        <v>1.6000000000000001E-3</v>
      </c>
    </row>
    <row r="12" spans="1:21" s="6" customFormat="1" ht="24">
      <c r="A12" s="49" t="s">
        <v>18</v>
      </c>
      <c r="C12" s="50">
        <v>0</v>
      </c>
      <c r="D12" s="51"/>
      <c r="E12" s="50">
        <v>13243969682</v>
      </c>
      <c r="F12" s="50"/>
      <c r="G12" s="50">
        <v>77777721</v>
      </c>
      <c r="H12" s="50"/>
      <c r="I12" s="50">
        <v>13321747403</v>
      </c>
      <c r="J12" s="51"/>
      <c r="K12" s="52">
        <v>0.31759999999999999</v>
      </c>
      <c r="L12" s="50"/>
      <c r="M12" s="51">
        <v>0</v>
      </c>
      <c r="N12" s="50"/>
      <c r="O12" s="50">
        <v>19946511232</v>
      </c>
      <c r="P12" s="51"/>
      <c r="Q12" s="50">
        <v>677821835</v>
      </c>
      <c r="R12" s="50"/>
      <c r="S12" s="50">
        <v>20624333067</v>
      </c>
      <c r="T12" s="50"/>
      <c r="U12" s="52">
        <v>0.34570000000000001</v>
      </c>
    </row>
    <row r="13" spans="1:21" s="6" customFormat="1" ht="24">
      <c r="A13" s="49" t="s">
        <v>20</v>
      </c>
      <c r="C13" s="50">
        <v>0</v>
      </c>
      <c r="D13" s="51"/>
      <c r="E13" s="50">
        <v>281693777</v>
      </c>
      <c r="F13" s="50"/>
      <c r="G13" s="54">
        <v>-6515135</v>
      </c>
      <c r="H13" s="50"/>
      <c r="I13" s="50">
        <v>275178642</v>
      </c>
      <c r="J13" s="51"/>
      <c r="K13" s="52">
        <v>6.6E-3</v>
      </c>
      <c r="L13" s="50"/>
      <c r="M13" s="51">
        <v>0</v>
      </c>
      <c r="N13" s="50"/>
      <c r="O13" s="54">
        <v>-579004113</v>
      </c>
      <c r="P13" s="51"/>
      <c r="Q13" s="54">
        <v>-1089566594</v>
      </c>
      <c r="R13" s="54"/>
      <c r="S13" s="54">
        <v>-1668570707</v>
      </c>
      <c r="T13" s="50"/>
      <c r="U13" s="63">
        <v>-2.8000000000000001E-2</v>
      </c>
    </row>
    <row r="14" spans="1:21" s="6" customFormat="1" ht="24">
      <c r="A14" s="49" t="s">
        <v>15</v>
      </c>
      <c r="C14" s="50">
        <v>0</v>
      </c>
      <c r="D14" s="51"/>
      <c r="E14" s="50">
        <v>2639229763</v>
      </c>
      <c r="F14" s="50"/>
      <c r="G14" s="50">
        <v>168233854</v>
      </c>
      <c r="H14" s="50"/>
      <c r="I14" s="50">
        <v>2807463617</v>
      </c>
      <c r="J14" s="51"/>
      <c r="K14" s="52">
        <v>6.6900000000000001E-2</v>
      </c>
      <c r="L14" s="50"/>
      <c r="M14" s="51">
        <v>0</v>
      </c>
      <c r="N14" s="50"/>
      <c r="O14" s="50">
        <v>4094091413</v>
      </c>
      <c r="P14" s="51"/>
      <c r="Q14" s="50">
        <v>780818159</v>
      </c>
      <c r="R14" s="50"/>
      <c r="S14" s="50">
        <v>4874909572</v>
      </c>
      <c r="T14" s="50"/>
      <c r="U14" s="52">
        <v>8.1699999999999995E-2</v>
      </c>
    </row>
    <row r="15" spans="1:21" s="6" customFormat="1" ht="24">
      <c r="A15" s="49" t="s">
        <v>17</v>
      </c>
      <c r="C15" s="50">
        <v>0</v>
      </c>
      <c r="D15" s="51"/>
      <c r="E15" s="50">
        <v>244077916</v>
      </c>
      <c r="F15" s="50"/>
      <c r="G15" s="50">
        <v>364165477</v>
      </c>
      <c r="H15" s="50"/>
      <c r="I15" s="50">
        <v>608243393</v>
      </c>
      <c r="J15" s="51"/>
      <c r="K15" s="52">
        <v>1.4500000000000001E-2</v>
      </c>
      <c r="L15" s="50"/>
      <c r="M15" s="51">
        <v>0</v>
      </c>
      <c r="N15" s="50"/>
      <c r="O15" s="50">
        <v>2512582324</v>
      </c>
      <c r="P15" s="51"/>
      <c r="Q15" s="50">
        <v>898731076</v>
      </c>
      <c r="R15" s="50"/>
      <c r="S15" s="50">
        <v>3411313400</v>
      </c>
      <c r="T15" s="50"/>
      <c r="U15" s="52">
        <v>5.7200000000000001E-2</v>
      </c>
    </row>
    <row r="16" spans="1:21" s="6" customFormat="1" ht="24">
      <c r="A16" s="49" t="s">
        <v>21</v>
      </c>
      <c r="C16" s="50">
        <v>0</v>
      </c>
      <c r="D16" s="51"/>
      <c r="E16" s="54">
        <v>-508245079</v>
      </c>
      <c r="F16" s="50"/>
      <c r="G16" s="50">
        <v>0</v>
      </c>
      <c r="H16" s="50"/>
      <c r="I16" s="50">
        <v>-508245079</v>
      </c>
      <c r="J16" s="51"/>
      <c r="K16" s="63">
        <v>-1.21E-2</v>
      </c>
      <c r="L16" s="50"/>
      <c r="M16" s="51">
        <v>0</v>
      </c>
      <c r="N16" s="50"/>
      <c r="O16" s="54">
        <v>-593349193</v>
      </c>
      <c r="P16" s="51"/>
      <c r="Q16" s="54">
        <v>-858326885</v>
      </c>
      <c r="R16" s="50"/>
      <c r="S16" s="54">
        <v>-1451676078</v>
      </c>
      <c r="T16" s="50"/>
      <c r="U16" s="63">
        <v>-2.4299999999999999E-2</v>
      </c>
    </row>
    <row r="17" spans="1:21" s="6" customFormat="1" ht="24">
      <c r="A17" s="56" t="s">
        <v>92</v>
      </c>
      <c r="B17" s="57"/>
      <c r="C17" s="58">
        <f>SUM(C8:C16)</f>
        <v>0</v>
      </c>
      <c r="D17" s="59"/>
      <c r="E17" s="58">
        <f>SUM(E8:E16)</f>
        <v>40440242240</v>
      </c>
      <c r="F17" s="60"/>
      <c r="G17" s="58">
        <f>SUM(G8:G16)</f>
        <v>744683744</v>
      </c>
      <c r="H17" s="60"/>
      <c r="I17" s="58">
        <f>SUM(I8:I16)</f>
        <v>41184925984</v>
      </c>
      <c r="J17" s="59"/>
      <c r="K17" s="61">
        <f>SUM(K8:K16)</f>
        <v>0.98180000000000001</v>
      </c>
      <c r="L17" s="60"/>
      <c r="M17" s="62">
        <f>SUM(M8:M16)</f>
        <v>0</v>
      </c>
      <c r="N17" s="60"/>
      <c r="O17" s="58">
        <f>SUM(O8:O16)</f>
        <v>54238501434</v>
      </c>
      <c r="P17" s="59"/>
      <c r="Q17" s="58">
        <f>SUM(Q8:Q16)</f>
        <v>563970320</v>
      </c>
      <c r="R17" s="60"/>
      <c r="S17" s="58">
        <f>SUM(S8:S16)</f>
        <v>54802471754</v>
      </c>
      <c r="T17" s="60"/>
      <c r="U17" s="61">
        <f>SUM(U8:U16)</f>
        <v>0.91860000000000008</v>
      </c>
    </row>
    <row r="18" spans="1:21" ht="18.75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</sheetData>
  <mergeCells count="6">
    <mergeCell ref="A2:U2"/>
    <mergeCell ref="A3:U3"/>
    <mergeCell ref="A4:U4"/>
    <mergeCell ref="M6:U6"/>
    <mergeCell ref="C6:K6"/>
    <mergeCell ref="A6: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499984740745262"/>
  </sheetPr>
  <dimension ref="A1:Q16"/>
  <sheetViews>
    <sheetView rightToLeft="1" topLeftCell="A4" zoomScale="115" zoomScaleNormal="115" workbookViewId="0">
      <selection activeCell="G28" sqref="G28"/>
    </sheetView>
  </sheetViews>
  <sheetFormatPr defaultRowHeight="15"/>
  <cols>
    <col min="1" max="1" width="39.28515625" style="1" customWidth="1"/>
    <col min="2" max="2" width="1" style="1" customWidth="1"/>
    <col min="3" max="3" width="15.5703125" style="1" customWidth="1"/>
    <col min="4" max="4" width="1" style="1" customWidth="1"/>
    <col min="5" max="5" width="22.425781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14.425781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6" customFormat="1" ht="18.75"/>
    <row r="2" spans="1:17" s="6" customFormat="1" ht="30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s="6" customFormat="1" ht="30">
      <c r="A3" s="102" t="s">
        <v>69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7" s="6" customFormat="1" ht="30">
      <c r="A4" s="102" t="s">
        <v>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5" spans="1:17" s="6" customFormat="1" ht="18.75"/>
    <row r="6" spans="1:17" s="6" customFormat="1" ht="21">
      <c r="A6" s="92" t="s">
        <v>73</v>
      </c>
      <c r="C6" s="94" t="s">
        <v>71</v>
      </c>
      <c r="D6" s="94" t="s">
        <v>71</v>
      </c>
      <c r="E6" s="94" t="s">
        <v>71</v>
      </c>
      <c r="F6" s="94" t="s">
        <v>71</v>
      </c>
      <c r="G6" s="94" t="s">
        <v>71</v>
      </c>
      <c r="H6" s="94" t="s">
        <v>71</v>
      </c>
      <c r="I6" s="94" t="s">
        <v>71</v>
      </c>
      <c r="K6" s="94" t="s">
        <v>72</v>
      </c>
      <c r="L6" s="94" t="s">
        <v>72</v>
      </c>
      <c r="M6" s="94" t="s">
        <v>72</v>
      </c>
      <c r="N6" s="94" t="s">
        <v>72</v>
      </c>
      <c r="O6" s="94" t="s">
        <v>72</v>
      </c>
      <c r="P6" s="94" t="s">
        <v>72</v>
      </c>
      <c r="Q6" s="94" t="s">
        <v>72</v>
      </c>
    </row>
    <row r="7" spans="1:17" s="6" customFormat="1" ht="21">
      <c r="A7" s="93" t="s">
        <v>73</v>
      </c>
      <c r="C7" s="9" t="s">
        <v>91</v>
      </c>
      <c r="E7" s="9" t="s">
        <v>88</v>
      </c>
      <c r="G7" s="9" t="s">
        <v>89</v>
      </c>
      <c r="I7" s="9" t="s">
        <v>92</v>
      </c>
      <c r="K7" s="9" t="s">
        <v>91</v>
      </c>
      <c r="M7" s="9" t="s">
        <v>88</v>
      </c>
      <c r="O7" s="9" t="s">
        <v>89</v>
      </c>
      <c r="Q7" s="9" t="s">
        <v>92</v>
      </c>
    </row>
    <row r="8" spans="1:17" s="6" customFormat="1" ht="21">
      <c r="A8" s="45" t="s">
        <v>46</v>
      </c>
      <c r="C8" s="12">
        <v>0</v>
      </c>
      <c r="D8" s="46"/>
      <c r="E8" s="12">
        <v>0</v>
      </c>
      <c r="F8" s="46"/>
      <c r="G8" s="12">
        <v>130433892</v>
      </c>
      <c r="H8" s="46"/>
      <c r="I8" s="12">
        <v>130433892</v>
      </c>
      <c r="J8" s="46"/>
      <c r="K8" s="12">
        <v>0</v>
      </c>
      <c r="L8" s="46"/>
      <c r="M8" s="12">
        <v>0</v>
      </c>
      <c r="N8" s="46"/>
      <c r="O8" s="12">
        <v>130433892</v>
      </c>
      <c r="P8" s="46"/>
      <c r="Q8" s="12">
        <v>130433892</v>
      </c>
    </row>
    <row r="9" spans="1:17" s="6" customFormat="1" ht="21">
      <c r="A9" s="45" t="s">
        <v>43</v>
      </c>
      <c r="C9" s="12">
        <v>0</v>
      </c>
      <c r="D9" s="46"/>
      <c r="E9" s="12">
        <v>24442401</v>
      </c>
      <c r="F9" s="46"/>
      <c r="G9" s="12">
        <v>0</v>
      </c>
      <c r="H9" s="46"/>
      <c r="I9" s="12">
        <v>24442401</v>
      </c>
      <c r="J9" s="46"/>
      <c r="K9" s="12">
        <v>0</v>
      </c>
      <c r="L9" s="46"/>
      <c r="M9" s="12">
        <v>679066580</v>
      </c>
      <c r="N9" s="46"/>
      <c r="O9" s="12">
        <v>41122279</v>
      </c>
      <c r="P9" s="46"/>
      <c r="Q9" s="12">
        <v>720188859</v>
      </c>
    </row>
    <row r="10" spans="1:17" s="6" customFormat="1" ht="21">
      <c r="A10" s="45" t="s">
        <v>40</v>
      </c>
      <c r="C10" s="12">
        <v>0</v>
      </c>
      <c r="D10" s="46"/>
      <c r="E10" s="12">
        <v>145438481</v>
      </c>
      <c r="F10" s="46"/>
      <c r="G10" s="12">
        <v>0</v>
      </c>
      <c r="H10" s="46"/>
      <c r="I10" s="12">
        <v>145438481</v>
      </c>
      <c r="J10" s="46"/>
      <c r="K10" s="12">
        <v>0</v>
      </c>
      <c r="L10" s="46"/>
      <c r="M10" s="12">
        <v>745823172</v>
      </c>
      <c r="N10" s="46"/>
      <c r="O10" s="12">
        <v>89548336</v>
      </c>
      <c r="P10" s="46"/>
      <c r="Q10" s="12">
        <v>835371508</v>
      </c>
    </row>
    <row r="11" spans="1:17" s="6" customFormat="1" ht="21">
      <c r="A11" s="45" t="s">
        <v>37</v>
      </c>
      <c r="C11" s="12">
        <v>0</v>
      </c>
      <c r="D11" s="46"/>
      <c r="E11" s="12">
        <v>392140492</v>
      </c>
      <c r="F11" s="46"/>
      <c r="G11" s="12">
        <v>0</v>
      </c>
      <c r="H11" s="46"/>
      <c r="I11" s="12">
        <v>392140492</v>
      </c>
      <c r="J11" s="46"/>
      <c r="K11" s="12">
        <v>0</v>
      </c>
      <c r="L11" s="46"/>
      <c r="M11" s="12">
        <v>1766693218</v>
      </c>
      <c r="N11" s="46"/>
      <c r="O11" s="12">
        <v>54998103</v>
      </c>
      <c r="P11" s="46"/>
      <c r="Q11" s="12">
        <v>1821691321</v>
      </c>
    </row>
    <row r="12" spans="1:17" s="6" customFormat="1" ht="21">
      <c r="A12" s="45" t="s">
        <v>78</v>
      </c>
      <c r="C12" s="12">
        <v>0</v>
      </c>
      <c r="D12" s="46"/>
      <c r="E12" s="12">
        <v>0</v>
      </c>
      <c r="F12" s="46"/>
      <c r="G12" s="12">
        <v>0</v>
      </c>
      <c r="H12" s="46"/>
      <c r="I12" s="12">
        <v>0</v>
      </c>
      <c r="J12" s="46"/>
      <c r="K12" s="12">
        <v>207561809</v>
      </c>
      <c r="L12" s="46"/>
      <c r="M12" s="12">
        <v>0</v>
      </c>
      <c r="N12" s="46"/>
      <c r="O12" s="13">
        <v>-117914442</v>
      </c>
      <c r="P12" s="46"/>
      <c r="Q12" s="12">
        <v>89647367</v>
      </c>
    </row>
    <row r="13" spans="1:17" s="6" customFormat="1" ht="21">
      <c r="A13" s="45" t="s">
        <v>33</v>
      </c>
      <c r="C13" s="12">
        <v>0</v>
      </c>
      <c r="D13" s="46"/>
      <c r="E13" s="12">
        <v>100127356</v>
      </c>
      <c r="F13" s="46"/>
      <c r="G13" s="12">
        <v>0</v>
      </c>
      <c r="H13" s="46"/>
      <c r="I13" s="12">
        <v>100127356</v>
      </c>
      <c r="J13" s="46"/>
      <c r="K13" s="12">
        <v>0</v>
      </c>
      <c r="L13" s="46"/>
      <c r="M13" s="12">
        <v>250882310</v>
      </c>
      <c r="N13" s="46"/>
      <c r="O13" s="12">
        <v>17020017</v>
      </c>
      <c r="P13" s="46"/>
      <c r="Q13" s="12">
        <v>267902327</v>
      </c>
    </row>
    <row r="14" spans="1:17" s="6" customFormat="1" ht="21">
      <c r="A14" s="45" t="s">
        <v>85</v>
      </c>
      <c r="C14" s="12">
        <v>0</v>
      </c>
      <c r="D14" s="46"/>
      <c r="E14" s="12">
        <v>0</v>
      </c>
      <c r="F14" s="46"/>
      <c r="G14" s="12">
        <v>0</v>
      </c>
      <c r="H14" s="46"/>
      <c r="I14" s="12">
        <v>0</v>
      </c>
      <c r="J14" s="46"/>
      <c r="K14" s="12">
        <v>0</v>
      </c>
      <c r="L14" s="46"/>
      <c r="M14" s="12">
        <v>0</v>
      </c>
      <c r="N14" s="46"/>
      <c r="O14" s="12">
        <v>6357995</v>
      </c>
      <c r="P14" s="46"/>
      <c r="Q14" s="12">
        <v>6357995</v>
      </c>
    </row>
    <row r="15" spans="1:17" s="6" customFormat="1" ht="21">
      <c r="A15" s="45" t="s">
        <v>86</v>
      </c>
      <c r="C15" s="12">
        <v>0</v>
      </c>
      <c r="D15" s="46"/>
      <c r="E15" s="12">
        <v>0</v>
      </c>
      <c r="F15" s="46"/>
      <c r="G15" s="12">
        <v>0</v>
      </c>
      <c r="H15" s="46"/>
      <c r="I15" s="12">
        <v>0</v>
      </c>
      <c r="J15" s="46"/>
      <c r="K15" s="12">
        <v>0</v>
      </c>
      <c r="L15" s="46"/>
      <c r="M15" s="12">
        <v>0</v>
      </c>
      <c r="N15" s="46"/>
      <c r="O15" s="12">
        <v>987803</v>
      </c>
      <c r="P15" s="46"/>
      <c r="Q15" s="12">
        <v>987803</v>
      </c>
    </row>
    <row r="16" spans="1:17" s="6" customFormat="1" ht="21">
      <c r="A16" s="15" t="s">
        <v>92</v>
      </c>
      <c r="C16" s="47">
        <f>SUM(C8:C15)</f>
        <v>0</v>
      </c>
      <c r="D16" s="46"/>
      <c r="E16" s="47">
        <f>SUM(E8:E15)</f>
        <v>662148730</v>
      </c>
      <c r="F16" s="46"/>
      <c r="G16" s="47">
        <f>SUM(G8:G15)</f>
        <v>130433892</v>
      </c>
      <c r="H16" s="46"/>
      <c r="I16" s="47">
        <f>SUM(I8:I15)</f>
        <v>792582622</v>
      </c>
      <c r="J16" s="46"/>
      <c r="K16" s="47">
        <f>SUM(K8:K15)</f>
        <v>207561809</v>
      </c>
      <c r="L16" s="46"/>
      <c r="M16" s="47">
        <f>SUM(M8:M15)</f>
        <v>3442465280</v>
      </c>
      <c r="N16" s="46"/>
      <c r="O16" s="47">
        <f>SUM(O8:O15)</f>
        <v>222553983</v>
      </c>
      <c r="P16" s="46"/>
      <c r="Q16" s="47">
        <f>SUM(Q8:Q15)</f>
        <v>3872581072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نام و مشخصات صندوق</vt:lpstr>
      <vt:lpstr>سهام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هلیا فراهانی</dc:creator>
  <cp:lastModifiedBy>هلیا فراهانی</cp:lastModifiedBy>
  <dcterms:created xsi:type="dcterms:W3CDTF">2023-01-11T07:58:13Z</dcterms:created>
  <dcterms:modified xsi:type="dcterms:W3CDTF">2023-01-11T07:58:13Z</dcterms:modified>
</cp:coreProperties>
</file>