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DCA01C61-9579-49A8-A92F-763EAD8E6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نام و 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state="hidden" r:id="rId10"/>
    <sheet name="سایر درآمدها" sheetId="14" state="hidden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5" i="3" l="1"/>
  <c r="G10" i="15"/>
  <c r="E10" i="15"/>
  <c r="C10" i="15"/>
  <c r="Q18" i="12"/>
  <c r="O18" i="12"/>
  <c r="M18" i="12"/>
  <c r="K18" i="12"/>
  <c r="I18" i="12"/>
  <c r="G18" i="12"/>
  <c r="E18" i="12"/>
  <c r="C18" i="12"/>
  <c r="U20" i="11"/>
  <c r="S20" i="11"/>
  <c r="Q20" i="11"/>
  <c r="O20" i="11"/>
  <c r="M20" i="11"/>
  <c r="K20" i="11"/>
  <c r="I20" i="11"/>
  <c r="G20" i="11"/>
  <c r="E20" i="11"/>
  <c r="C20" i="11"/>
  <c r="Q29" i="10"/>
  <c r="O29" i="10"/>
  <c r="M29" i="10"/>
  <c r="K29" i="10"/>
  <c r="I29" i="10"/>
  <c r="G29" i="10"/>
  <c r="E29" i="10"/>
  <c r="C29" i="10"/>
  <c r="Q22" i="9"/>
  <c r="O22" i="9"/>
  <c r="M22" i="9"/>
  <c r="K22" i="9"/>
  <c r="I22" i="9"/>
  <c r="G22" i="9"/>
  <c r="E22" i="9"/>
  <c r="C22" i="9"/>
  <c r="S10" i="7"/>
  <c r="O10" i="7"/>
  <c r="M10" i="7"/>
  <c r="K10" i="7"/>
  <c r="I10" i="7"/>
  <c r="S13" i="6"/>
  <c r="Q13" i="6"/>
  <c r="O13" i="6"/>
  <c r="M13" i="6"/>
  <c r="AI15" i="3"/>
  <c r="Y21" i="1"/>
  <c r="W21" i="1"/>
  <c r="U21" i="1"/>
  <c r="S21" i="1"/>
  <c r="Q21" i="1"/>
  <c r="O21" i="1"/>
  <c r="M21" i="1"/>
  <c r="K21" i="1"/>
  <c r="I21" i="1"/>
  <c r="G21" i="1"/>
  <c r="E21" i="1"/>
  <c r="C21" i="1"/>
</calcChain>
</file>

<file path=xl/sharedStrings.xml><?xml version="1.0" encoding="utf-8"?>
<sst xmlns="http://schemas.openxmlformats.org/spreadsheetml/2006/main" count="502" uniqueCount="114">
  <si>
    <t>صندوق سرمایه گذاری اختصاصی بازارگردانی آوای فراز</t>
  </si>
  <si>
    <t>صورت وضعیت پورتفوی</t>
  </si>
  <si>
    <t>برای ماه منتهی به 1401/12/15</t>
  </si>
  <si>
    <t>نام شرکت</t>
  </si>
  <si>
    <t>1401/11/15</t>
  </si>
  <si>
    <t>تغییرات طی دوره</t>
  </si>
  <si>
    <t>1401/12/15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</si>
  <si>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</si>
  <si>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</si>
  <si>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</si>
  <si>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</si>
  <si>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</si>
  <si>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</si>
  <si>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</si>
  <si>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</si>
  <si>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</si>
  <si>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</si>
  <si>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</si>
  <si>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</si>
  <si>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</si>
  <si>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</si>
  <si>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</si>
  <si>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</si>
  <si>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</si>
  <si>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</si>
  <si>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صندوق س نوع دوم رایکا- ثابت</t>
  </si>
  <si>
    <t>صندوق س. با درآمد ثابت کیان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</si>
  <si>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</si>
  <si>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</si>
  <si>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</si>
  <si>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</si>
  <si>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</si>
  <si>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</si>
  <si>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</si>
  <si>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</si>
  <si>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</si>
  <si>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</si>
  <si>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</si>
  <si>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</si>
  <si>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</si>
  <si>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اسنادخزانه-م4بودجه99-011215</t>
  </si>
  <si>
    <t>1399/07/23</t>
  </si>
  <si>
    <t>اسنادخزانه-م8بودجه99-020606</t>
  </si>
  <si>
    <t>1399/07/06</t>
  </si>
  <si>
    <t>1402/06/06</t>
  </si>
  <si>
    <t>اسنادخزانه-م9بودجه99-020316</t>
  </si>
  <si>
    <t>1399/10/15</t>
  </si>
  <si>
    <t>1402/03/16</t>
  </si>
  <si>
    <t>اسناد خزانه-م1بودجه01-040326</t>
  </si>
  <si>
    <t>1401/02/26</t>
  </si>
  <si>
    <t>1404/03/26</t>
  </si>
  <si>
    <t>گواهی اعتبارمولد رفاه0208</t>
  </si>
  <si>
    <t>1401/09/01</t>
  </si>
  <si>
    <t>1402/08/30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</si>
  <si>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</si>
  <si>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</si>
  <si>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</si>
  <si>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</si>
  <si>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</si>
  <si>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</si>
  <si>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</si>
  <si>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</si>
  <si>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</si>
  <si>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</si>
  <si>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</si>
  <si>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</si>
  <si>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</si>
  <si>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</si>
  <si>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</si>
  <si>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</si>
  <si>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</si>
  <si>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</si>
  <si>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</si>
  <si>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</si>
  <si>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</si>
  <si>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</si>
  <si>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</si>
  <si>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</si>
  <si>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</si>
  <si>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</si>
  <si>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</si>
  <si>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</si>
  <si>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</si>
  <si>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</si>
  <si>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</si>
  <si>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</si>
  <si>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</si>
  <si>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</si>
  <si>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</si>
  <si>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</si>
  <si>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اسنادخزانه-م2بودجه99-011019</t>
  </si>
  <si>
    <t>اسنادخزانه-م7بودجه99-020704</t>
  </si>
  <si>
    <t>اسنادخزانه-م3بودجه99-011110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</si>
  <si>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</si>
  <si>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</si>
  <si>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</si>
  <si>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</si>
  <si>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</si>
  <si>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</si>
  <si>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</si>
  <si>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</si>
  <si>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</si>
  <si>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</si>
  <si>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</si>
  <si>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</si>
  <si>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</si>
  <si>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</si>
  <si>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</si>
  <si>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</si>
  <si>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</si>
  <si>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</si>
  <si>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</si>
  <si>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</si>
  <si>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1401/12/15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</si>
</sst>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sz val="14"/>
      <color rgb="FFFF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4" fillId="0" borderId="0" xfId="0" applyFont="1"/>
    <xf numFmtId="0" fontId="14" fillId="0" borderId="9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7" fontId="16" fillId="0" borderId="9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9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10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22" fillId="0" borderId="0" xfId="0" applyFont="1"/>
    <xf numFmtId="3" fontId="23" fillId="0" borderId="9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10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3" fontId="20" fillId="0" borderId="9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16" fillId="0" borderId="0" xfId="0" applyFont="1"/>
    <xf numFmtId="0" fontId="24" fillId="0" borderId="11" xfId="0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19" fillId="0" borderId="9" xfId="0" applyFont="1" applyBorder="1" applyAlignment="1">
      <alignment horizontal="center"/>
    </xf>
    <xf numFmtId="3" fontId="25" fillId="0" borderId="9" xfId="0" applyNumberFormat="1" applyFont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/>
    </xf>
    <xf numFmtId="10" fontId="19" fillId="0" borderId="9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98BD5-032A-492A-A258-86B1C546A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9B7E-2481-47E7-9EC9-7CE674A0D0E9}">
  <sheetPr>
    <tabColor theme="4" tint="-0.499984740745262"/>
  </sheetPr>
  <dimension ref="A20:K31"/>
  <sheetViews>
    <sheetView rightToLeft="1" tabSelected="1" topLeftCell="A4" workbookViewId="0">
      <selection activeCell="B34" sqref="B34"/>
    </sheetView>
  </sheetViews>
  <sheetFormatPr defaultRowHeight="15"/>
  <cols>
    <col min="5" max="5" width="11" customWidth="1"/>
  </cols>
  <sheetData>
    <row r="20" spans="1:11" ht="30">
      <c r="A20" s="76" t="s">
        <v>109</v>
      </c>
      <c r="B20" s="76"/>
      <c r="C20" s="76"/>
      <c r="D20" s="76"/>
      <c r="E20" s="76"/>
      <c r="F20" s="76"/>
      <c r="G20" s="76"/>
      <c r="H20" s="76"/>
      <c r="I20" s="76"/>
      <c r="J20" s="4"/>
      <c r="K20" s="4"/>
    </row>
    <row r="21" spans="1:11" ht="30">
      <c r="A21" s="76" t="s">
        <v>110</v>
      </c>
      <c r="B21" s="76"/>
      <c r="C21" s="76"/>
      <c r="D21" s="76"/>
      <c r="E21" s="76"/>
      <c r="F21" s="76"/>
      <c r="G21" s="76"/>
      <c r="H21" s="76"/>
      <c r="I21" s="76"/>
      <c r="J21" s="4"/>
      <c r="K21" s="4"/>
    </row>
    <row r="22" spans="1:11" ht="30">
      <c r="A22" s="76" t="s">
        <v>113</v>
      </c>
      <c r="B22" s="76"/>
      <c r="C22" s="76"/>
      <c r="D22" s="76"/>
      <c r="E22" s="76"/>
      <c r="F22" s="76"/>
      <c r="G22" s="76"/>
      <c r="H22" s="76"/>
      <c r="I22" s="76"/>
      <c r="J22" s="5"/>
      <c r="K22" s="5"/>
    </row>
    <row r="26" spans="1:11" ht="15.75" thickBot="1"/>
    <row r="27" spans="1:11">
      <c r="C27" s="77" t="s">
        <v>111</v>
      </c>
      <c r="D27" s="78"/>
      <c r="E27" s="78"/>
      <c r="F27" s="78"/>
      <c r="G27" s="79"/>
    </row>
    <row r="28" spans="1:11" ht="15.75" thickBot="1">
      <c r="C28" s="80"/>
      <c r="D28" s="81"/>
      <c r="E28" s="81"/>
      <c r="F28" s="81"/>
      <c r="G28" s="82"/>
    </row>
    <row r="29" spans="1:11" ht="15" customHeight="1">
      <c r="A29" s="83" t="s">
        <v>112</v>
      </c>
      <c r="B29" s="84"/>
      <c r="C29" s="84"/>
      <c r="D29" s="84"/>
      <c r="E29" s="84"/>
      <c r="F29" s="84"/>
      <c r="G29" s="84"/>
      <c r="H29" s="84"/>
      <c r="I29" s="85"/>
    </row>
    <row r="30" spans="1:11" ht="15.75" customHeight="1">
      <c r="A30" s="86"/>
      <c r="B30" s="87"/>
      <c r="C30" s="87"/>
      <c r="D30" s="87"/>
      <c r="E30" s="87"/>
      <c r="F30" s="87"/>
      <c r="G30" s="87"/>
      <c r="H30" s="87"/>
      <c r="I30" s="88"/>
    </row>
    <row r="31" spans="1:11" ht="15.75" thickBot="1">
      <c r="A31" s="89"/>
      <c r="B31" s="90"/>
      <c r="C31" s="90"/>
      <c r="D31" s="90"/>
      <c r="E31" s="90"/>
      <c r="F31" s="90"/>
      <c r="G31" s="90"/>
      <c r="H31" s="90"/>
      <c r="I31" s="91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107" t="s">
        <v>0</v>
      </c>
      <c r="C2" s="107" t="s">
        <v>0</v>
      </c>
      <c r="D2" s="107" t="s">
        <v>0</v>
      </c>
      <c r="E2" s="107" t="s">
        <v>0</v>
      </c>
      <c r="F2" s="107" t="s">
        <v>0</v>
      </c>
    </row>
    <row r="3" spans="1:11" ht="23.25">
      <c r="B3" s="107" t="s">
        <v>74</v>
      </c>
      <c r="C3" s="107" t="s">
        <v>74</v>
      </c>
      <c r="D3" s="107" t="s">
        <v>74</v>
      </c>
      <c r="E3" s="107" t="s">
        <v>74</v>
      </c>
      <c r="F3" s="107" t="s">
        <v>74</v>
      </c>
    </row>
    <row r="4" spans="1:11" ht="23.25">
      <c r="B4" s="107" t="s">
        <v>2</v>
      </c>
      <c r="C4" s="107" t="s">
        <v>2</v>
      </c>
      <c r="D4" s="107" t="s">
        <v>2</v>
      </c>
      <c r="E4" s="107" t="s">
        <v>2</v>
      </c>
      <c r="F4" s="107" t="s">
        <v>2</v>
      </c>
    </row>
    <row r="6" spans="1:11" ht="23.25">
      <c r="A6" s="107" t="s">
        <v>99</v>
      </c>
      <c r="B6" s="107" t="s">
        <v>99</v>
      </c>
      <c r="C6" s="107" t="s">
        <v>99</v>
      </c>
      <c r="E6" s="107" t="s">
        <v>76</v>
      </c>
      <c r="F6" s="107" t="s">
        <v>76</v>
      </c>
      <c r="G6" s="107" t="s">
        <v>76</v>
      </c>
      <c r="I6" s="107" t="s">
        <v>77</v>
      </c>
      <c r="J6" s="107" t="s">
        <v>77</v>
      </c>
      <c r="K6" s="107" t="s">
        <v>77</v>
      </c>
    </row>
    <row r="7" spans="1:11" ht="23.25">
      <c r="A7" s="107" t="s">
        <v>100</v>
      </c>
      <c r="C7" s="107" t="s">
        <v>57</v>
      </c>
      <c r="E7" s="107" t="s">
        <v>101</v>
      </c>
      <c r="G7" s="107" t="s">
        <v>102</v>
      </c>
      <c r="I7" s="107" t="s">
        <v>101</v>
      </c>
      <c r="K7" s="107" t="s">
        <v>102</v>
      </c>
    </row>
    <row r="8" spans="1:11" ht="15.75">
      <c r="A8" s="2" t="s">
        <v>70</v>
      </c>
      <c r="C8" s="1" t="s">
        <v>71</v>
      </c>
      <c r="E8" s="3">
        <v>5933938</v>
      </c>
      <c r="G8" s="1" t="s">
        <v>84</v>
      </c>
      <c r="I8" s="3">
        <v>33683445</v>
      </c>
      <c r="K8" s="1" t="s">
        <v>84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07" t="s">
        <v>0</v>
      </c>
      <c r="B2" s="107" t="s">
        <v>0</v>
      </c>
      <c r="C2" s="107" t="s">
        <v>0</v>
      </c>
      <c r="D2" s="107" t="s">
        <v>0</v>
      </c>
    </row>
    <row r="3" spans="1:5" ht="23.25">
      <c r="A3" s="107" t="s">
        <v>74</v>
      </c>
      <c r="B3" s="107" t="s">
        <v>74</v>
      </c>
      <c r="C3" s="107" t="s">
        <v>74</v>
      </c>
      <c r="D3" s="107" t="s">
        <v>74</v>
      </c>
    </row>
    <row r="4" spans="1:5" ht="23.25">
      <c r="A4" s="107" t="s">
        <v>2</v>
      </c>
      <c r="B4" s="107" t="s">
        <v>2</v>
      </c>
      <c r="C4" s="107" t="s">
        <v>2</v>
      </c>
      <c r="D4" s="107" t="s">
        <v>2</v>
      </c>
    </row>
    <row r="6" spans="1:5" ht="23.25">
      <c r="A6" s="107" t="s">
        <v>103</v>
      </c>
      <c r="C6" s="107" t="s">
        <v>76</v>
      </c>
      <c r="E6" s="107" t="s">
        <v>6</v>
      </c>
    </row>
    <row r="7" spans="1:5" ht="23.25">
      <c r="A7" s="107" t="s">
        <v>103</v>
      </c>
      <c r="C7" s="107" t="s">
        <v>60</v>
      </c>
      <c r="E7" s="107" t="s">
        <v>60</v>
      </c>
    </row>
    <row r="8" spans="1:5" ht="15.75">
      <c r="A8" s="2" t="s">
        <v>103</v>
      </c>
      <c r="C8" s="3">
        <v>0</v>
      </c>
      <c r="E8" s="3">
        <v>914689803</v>
      </c>
    </row>
    <row r="9" spans="1:5" ht="15.75">
      <c r="A9" s="2" t="s">
        <v>104</v>
      </c>
      <c r="C9" s="3">
        <v>0</v>
      </c>
      <c r="E9" s="3">
        <v>0</v>
      </c>
    </row>
    <row r="10" spans="1:5" ht="15.75">
      <c r="A10" s="2" t="s">
        <v>105</v>
      </c>
      <c r="C10" s="3">
        <v>0</v>
      </c>
      <c r="E10" s="3">
        <v>0</v>
      </c>
    </row>
    <row r="11" spans="1:5" ht="15.75">
      <c r="A11" s="2" t="s">
        <v>84</v>
      </c>
      <c r="C11" s="3">
        <v>0</v>
      </c>
      <c r="E11" s="3">
        <v>914689803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G11"/>
  <sheetViews>
    <sheetView rightToLeft="1" workbookViewId="0">
      <selection activeCell="E23" sqref="E23"/>
    </sheetView>
  </sheetViews>
  <sheetFormatPr defaultRowHeight="15"/>
  <cols>
    <col min="1" max="1" width="34.140625" style="1" customWidth="1"/>
    <col min="2" max="2" width="1" style="1" customWidth="1"/>
    <col min="3" max="3" width="19" style="1" bestFit="1" customWidth="1"/>
    <col min="4" max="4" width="1" style="1" customWidth="1"/>
    <col min="5" max="5" width="21.140625" style="1" customWidth="1"/>
    <col min="6" max="6" width="1" style="1" customWidth="1"/>
    <col min="7" max="7" width="35.28515625" style="1" customWidth="1"/>
    <col min="8" max="8" width="1" style="1" customWidth="1"/>
    <col min="9" max="9" width="9.140625" style="1" customWidth="1"/>
    <col min="10" max="16384" width="9.140625" style="1"/>
  </cols>
  <sheetData>
    <row r="1" spans="1:7" s="6" customFormat="1" ht="18.75"/>
    <row r="2" spans="1:7" s="6" customFormat="1" ht="30">
      <c r="A2" s="106" t="s">
        <v>0</v>
      </c>
      <c r="B2" s="106"/>
      <c r="C2" s="106"/>
      <c r="D2" s="106"/>
      <c r="E2" s="106"/>
      <c r="F2" s="106"/>
      <c r="G2" s="106"/>
    </row>
    <row r="3" spans="1:7" s="6" customFormat="1" ht="30">
      <c r="A3" s="106" t="s">
        <v>74</v>
      </c>
      <c r="B3" s="106"/>
      <c r="C3" s="106"/>
      <c r="D3" s="106"/>
      <c r="E3" s="106"/>
      <c r="F3" s="106"/>
      <c r="G3" s="106"/>
    </row>
    <row r="4" spans="1:7" s="6" customFormat="1" ht="30">
      <c r="A4" s="106" t="s">
        <v>2</v>
      </c>
      <c r="B4" s="106"/>
      <c r="C4" s="106"/>
      <c r="D4" s="106"/>
      <c r="E4" s="106"/>
      <c r="F4" s="106"/>
      <c r="G4" s="106"/>
    </row>
    <row r="5" spans="1:7" s="6" customFormat="1" ht="18.75"/>
    <row r="6" spans="1:7" s="6" customFormat="1" ht="24">
      <c r="A6" s="66" t="s">
        <v>78</v>
      </c>
      <c r="B6" s="67"/>
      <c r="C6" s="66" t="s">
        <v>60</v>
      </c>
      <c r="D6" s="67"/>
      <c r="E6" s="68" t="s">
        <v>96</v>
      </c>
      <c r="F6" s="67"/>
      <c r="G6" s="68" t="s">
        <v>13</v>
      </c>
    </row>
    <row r="7" spans="1:7" s="6" customFormat="1" ht="24.75">
      <c r="A7" s="51" t="s">
        <v>106</v>
      </c>
      <c r="B7" s="67"/>
      <c r="C7" s="69">
        <v>89740559858</v>
      </c>
      <c r="D7" s="70"/>
      <c r="E7" s="54">
        <v>0.97370000000000001</v>
      </c>
      <c r="F7" s="69"/>
      <c r="G7" s="71">
        <v>4.99E-2</v>
      </c>
    </row>
    <row r="8" spans="1:7" s="6" customFormat="1" ht="24.75">
      <c r="A8" s="51" t="s">
        <v>107</v>
      </c>
      <c r="B8" s="67"/>
      <c r="C8" s="69">
        <v>4453760269</v>
      </c>
      <c r="D8" s="70"/>
      <c r="E8" s="54">
        <v>4.8300000000000003E-2</v>
      </c>
      <c r="F8" s="69"/>
      <c r="G8" s="71">
        <v>2.5000000000000001E-3</v>
      </c>
    </row>
    <row r="9" spans="1:7" s="6" customFormat="1" ht="24.75">
      <c r="A9" s="51" t="s">
        <v>108</v>
      </c>
      <c r="B9" s="67"/>
      <c r="C9" s="69">
        <v>5933938</v>
      </c>
      <c r="D9" s="70"/>
      <c r="E9" s="54">
        <v>1E-4</v>
      </c>
      <c r="F9" s="69"/>
      <c r="G9" s="71">
        <v>0</v>
      </c>
    </row>
    <row r="10" spans="1:7" s="6" customFormat="1" ht="24.75">
      <c r="A10" s="72" t="s">
        <v>98</v>
      </c>
      <c r="B10" s="67"/>
      <c r="C10" s="73">
        <f>SUM(C7:C9)</f>
        <v>94200254065</v>
      </c>
      <c r="D10" s="70"/>
      <c r="E10" s="74">
        <f>SUM(E7:E9)</f>
        <v>1.0221</v>
      </c>
      <c r="F10" s="69"/>
      <c r="G10" s="75">
        <f>SUM(G7:G9)</f>
        <v>5.2400000000000002E-2</v>
      </c>
    </row>
    <row r="11" spans="1:7" s="6" customFormat="1" ht="24.75">
      <c r="A11" s="51"/>
      <c r="B11" s="67"/>
      <c r="C11" s="69"/>
      <c r="D11" s="70"/>
      <c r="E11" s="54"/>
      <c r="F11" s="69"/>
      <c r="G11" s="71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21"/>
  <sheetViews>
    <sheetView rightToLeft="1" workbookViewId="0">
      <selection activeCell="Q26" sqref="Q26"/>
    </sheetView>
  </sheetViews>
  <sheetFormatPr defaultRowHeight="15"/>
  <cols>
    <col min="1" max="1" width="26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4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16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6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26.2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6" spans="1:25" ht="21">
      <c r="A6" s="96" t="s">
        <v>3</v>
      </c>
      <c r="B6" s="6"/>
      <c r="C6" s="96" t="s">
        <v>4</v>
      </c>
      <c r="D6" s="96" t="s">
        <v>4</v>
      </c>
      <c r="E6" s="96" t="s">
        <v>4</v>
      </c>
      <c r="F6" s="96" t="s">
        <v>4</v>
      </c>
      <c r="G6" s="96" t="s">
        <v>4</v>
      </c>
      <c r="H6" s="6"/>
      <c r="I6" s="96" t="s">
        <v>5</v>
      </c>
      <c r="J6" s="96" t="s">
        <v>5</v>
      </c>
      <c r="K6" s="96" t="s">
        <v>5</v>
      </c>
      <c r="L6" s="96" t="s">
        <v>5</v>
      </c>
      <c r="M6" s="96" t="s">
        <v>5</v>
      </c>
      <c r="N6" s="96" t="s">
        <v>5</v>
      </c>
      <c r="O6" s="96" t="s">
        <v>5</v>
      </c>
      <c r="P6" s="6"/>
      <c r="Q6" s="7" t="s">
        <v>6</v>
      </c>
      <c r="R6" s="8"/>
      <c r="S6" s="7" t="s">
        <v>6</v>
      </c>
      <c r="T6" s="8"/>
      <c r="U6" s="7" t="s">
        <v>6</v>
      </c>
      <c r="V6" s="8"/>
      <c r="W6" s="7" t="s">
        <v>6</v>
      </c>
      <c r="X6" s="8"/>
      <c r="Y6" s="7" t="s">
        <v>6</v>
      </c>
    </row>
    <row r="7" spans="1:25" ht="21">
      <c r="A7" s="99" t="s">
        <v>3</v>
      </c>
      <c r="B7" s="6"/>
      <c r="C7" s="96" t="s">
        <v>7</v>
      </c>
      <c r="D7" s="6"/>
      <c r="E7" s="96" t="s">
        <v>8</v>
      </c>
      <c r="F7" s="6"/>
      <c r="G7" s="96" t="s">
        <v>9</v>
      </c>
      <c r="H7" s="6"/>
      <c r="I7" s="98" t="s">
        <v>10</v>
      </c>
      <c r="J7" s="98" t="s">
        <v>10</v>
      </c>
      <c r="K7" s="98" t="s">
        <v>10</v>
      </c>
      <c r="L7" s="6"/>
      <c r="M7" s="98" t="s">
        <v>11</v>
      </c>
      <c r="N7" s="98" t="s">
        <v>11</v>
      </c>
      <c r="O7" s="98" t="s">
        <v>11</v>
      </c>
      <c r="P7" s="6"/>
      <c r="Q7" s="96" t="s">
        <v>7</v>
      </c>
      <c r="R7" s="6"/>
      <c r="S7" s="96" t="s">
        <v>12</v>
      </c>
      <c r="T7" s="93"/>
      <c r="U7" s="96" t="s">
        <v>8</v>
      </c>
      <c r="V7" s="93"/>
      <c r="W7" s="96" t="s">
        <v>9</v>
      </c>
      <c r="X7" s="93"/>
      <c r="Y7" s="94" t="s">
        <v>13</v>
      </c>
    </row>
    <row r="8" spans="1:25" ht="21">
      <c r="A8" s="97" t="s">
        <v>3</v>
      </c>
      <c r="B8" s="6"/>
      <c r="C8" s="97" t="s">
        <v>7</v>
      </c>
      <c r="D8" s="6"/>
      <c r="E8" s="97" t="s">
        <v>8</v>
      </c>
      <c r="F8" s="6"/>
      <c r="G8" s="97" t="s">
        <v>9</v>
      </c>
      <c r="H8" s="6"/>
      <c r="I8" s="9" t="s">
        <v>7</v>
      </c>
      <c r="J8" s="6"/>
      <c r="K8" s="9" t="s">
        <v>8</v>
      </c>
      <c r="L8" s="6"/>
      <c r="M8" s="10" t="s">
        <v>7</v>
      </c>
      <c r="N8" s="6"/>
      <c r="O8" s="10" t="s">
        <v>14</v>
      </c>
      <c r="P8" s="6"/>
      <c r="Q8" s="97" t="s">
        <v>7</v>
      </c>
      <c r="R8" s="11"/>
      <c r="S8" s="97" t="s">
        <v>12</v>
      </c>
      <c r="T8" s="93"/>
      <c r="U8" s="97" t="s">
        <v>8</v>
      </c>
      <c r="V8" s="93"/>
      <c r="W8" s="97" t="s">
        <v>9</v>
      </c>
      <c r="X8" s="93"/>
      <c r="Y8" s="95" t="s">
        <v>13</v>
      </c>
    </row>
    <row r="9" spans="1:25" ht="18.75">
      <c r="A9" s="2" t="s">
        <v>15</v>
      </c>
      <c r="C9" s="12">
        <v>6619713</v>
      </c>
      <c r="D9" s="12"/>
      <c r="E9" s="12">
        <v>16629605063</v>
      </c>
      <c r="F9" s="12"/>
      <c r="G9" s="12">
        <v>17495833937.927399</v>
      </c>
      <c r="H9" s="12"/>
      <c r="I9" s="12">
        <v>500500</v>
      </c>
      <c r="J9" s="12"/>
      <c r="K9" s="12">
        <v>1336416388</v>
      </c>
      <c r="L9" s="12"/>
      <c r="M9" s="13">
        <v>-151478</v>
      </c>
      <c r="N9" s="12"/>
      <c r="O9" s="12">
        <v>420625704</v>
      </c>
      <c r="P9" s="12"/>
      <c r="Q9" s="12">
        <v>6968735</v>
      </c>
      <c r="R9" s="12"/>
      <c r="S9" s="12">
        <v>3018</v>
      </c>
      <c r="T9" s="12"/>
      <c r="U9" s="12">
        <v>17585118680</v>
      </c>
      <c r="V9" s="12"/>
      <c r="W9" s="12">
        <v>21015658181.905201</v>
      </c>
      <c r="Y9" s="14">
        <v>1.17E-2</v>
      </c>
    </row>
    <row r="10" spans="1:25" ht="18.75">
      <c r="A10" s="2" t="s">
        <v>16</v>
      </c>
      <c r="C10" s="12">
        <v>7807429</v>
      </c>
      <c r="D10" s="12"/>
      <c r="E10" s="12">
        <v>148101113431</v>
      </c>
      <c r="F10" s="12"/>
      <c r="G10" s="12">
        <v>148914396347.431</v>
      </c>
      <c r="H10" s="12"/>
      <c r="I10" s="12">
        <v>24698461</v>
      </c>
      <c r="J10" s="12"/>
      <c r="K10" s="12">
        <v>477464603052</v>
      </c>
      <c r="L10" s="12"/>
      <c r="M10" s="13">
        <v>-6095218</v>
      </c>
      <c r="N10" s="12"/>
      <c r="O10" s="12">
        <v>117458809628</v>
      </c>
      <c r="P10" s="12"/>
      <c r="Q10" s="12">
        <v>26410672</v>
      </c>
      <c r="R10" s="12"/>
      <c r="S10" s="12">
        <v>19481</v>
      </c>
      <c r="T10" s="12"/>
      <c r="U10" s="12">
        <v>509324645291</v>
      </c>
      <c r="V10" s="12"/>
      <c r="W10" s="12">
        <v>514409831300.51898</v>
      </c>
      <c r="Y10" s="14">
        <v>0.28589999999999999</v>
      </c>
    </row>
    <row r="11" spans="1:25" ht="18.75">
      <c r="A11" s="2" t="s">
        <v>17</v>
      </c>
      <c r="C11" s="12">
        <v>583785</v>
      </c>
      <c r="D11" s="12"/>
      <c r="E11" s="12">
        <v>27010095393</v>
      </c>
      <c r="F11" s="12"/>
      <c r="G11" s="12">
        <v>30064543405.9566</v>
      </c>
      <c r="H11" s="12"/>
      <c r="I11" s="12">
        <v>0</v>
      </c>
      <c r="J11" s="12"/>
      <c r="K11" s="12">
        <v>0</v>
      </c>
      <c r="L11" s="12"/>
      <c r="M11" s="13">
        <v>-107200</v>
      </c>
      <c r="N11" s="12"/>
      <c r="O11" s="12">
        <v>5562558500</v>
      </c>
      <c r="P11" s="12"/>
      <c r="Q11" s="12">
        <v>476585</v>
      </c>
      <c r="R11" s="12"/>
      <c r="S11" s="12">
        <v>52487</v>
      </c>
      <c r="T11" s="12"/>
      <c r="U11" s="12">
        <v>22045837746</v>
      </c>
      <c r="V11" s="12"/>
      <c r="W11" s="12">
        <v>25009826673.082199</v>
      </c>
      <c r="Y11" s="14">
        <v>1.3899999999999999E-2</v>
      </c>
    </row>
    <row r="12" spans="1:25" ht="18.75">
      <c r="A12" s="2" t="s">
        <v>18</v>
      </c>
      <c r="C12" s="12">
        <v>11132807</v>
      </c>
      <c r="D12" s="12"/>
      <c r="E12" s="12">
        <v>160659335526</v>
      </c>
      <c r="F12" s="12"/>
      <c r="G12" s="12">
        <v>156297062236.854</v>
      </c>
      <c r="H12" s="12"/>
      <c r="I12" s="12">
        <v>135575</v>
      </c>
      <c r="J12" s="12"/>
      <c r="K12" s="12">
        <v>2066333145</v>
      </c>
      <c r="L12" s="12"/>
      <c r="M12" s="13">
        <v>-97340</v>
      </c>
      <c r="N12" s="12"/>
      <c r="O12" s="12">
        <v>1508596004</v>
      </c>
      <c r="P12" s="12"/>
      <c r="Q12" s="12">
        <v>11171042</v>
      </c>
      <c r="R12" s="12"/>
      <c r="S12" s="12">
        <v>15880</v>
      </c>
      <c r="T12" s="12"/>
      <c r="U12" s="12">
        <v>161320730145</v>
      </c>
      <c r="V12" s="12"/>
      <c r="W12" s="12">
        <v>177261325888.31</v>
      </c>
      <c r="Y12" s="14">
        <v>9.8500000000000004E-2</v>
      </c>
    </row>
    <row r="13" spans="1:25" ht="18.75">
      <c r="A13" s="2" t="s">
        <v>19</v>
      </c>
      <c r="C13" s="12">
        <v>10000</v>
      </c>
      <c r="D13" s="12"/>
      <c r="E13" s="12">
        <v>125207396</v>
      </c>
      <c r="F13" s="12"/>
      <c r="G13" s="12">
        <v>134554766.25</v>
      </c>
      <c r="H13" s="12"/>
      <c r="I13" s="12">
        <v>0</v>
      </c>
      <c r="J13" s="12"/>
      <c r="K13" s="12">
        <v>0</v>
      </c>
      <c r="L13" s="12"/>
      <c r="M13" s="13">
        <v>0</v>
      </c>
      <c r="N13" s="12"/>
      <c r="O13" s="12">
        <v>0</v>
      </c>
      <c r="P13" s="12"/>
      <c r="Q13" s="12">
        <v>10000</v>
      </c>
      <c r="R13" s="12"/>
      <c r="S13" s="12">
        <v>13731</v>
      </c>
      <c r="T13" s="12"/>
      <c r="U13" s="12">
        <v>125207396</v>
      </c>
      <c r="V13" s="12"/>
      <c r="W13" s="12">
        <v>137284254.375</v>
      </c>
      <c r="Y13" s="14">
        <v>1E-4</v>
      </c>
    </row>
    <row r="14" spans="1:25" ht="18.75">
      <c r="A14" s="2" t="s">
        <v>20</v>
      </c>
      <c r="C14" s="12">
        <v>5729307</v>
      </c>
      <c r="D14" s="12"/>
      <c r="E14" s="12">
        <v>24832810504</v>
      </c>
      <c r="F14" s="12"/>
      <c r="G14" s="12">
        <v>24130675742.9562</v>
      </c>
      <c r="H14" s="12"/>
      <c r="I14" s="12">
        <v>2512876</v>
      </c>
      <c r="J14" s="12"/>
      <c r="K14" s="12">
        <v>9908524187</v>
      </c>
      <c r="L14" s="12"/>
      <c r="M14" s="13">
        <v>-221693</v>
      </c>
      <c r="N14" s="12"/>
      <c r="O14" s="12">
        <v>933490850</v>
      </c>
      <c r="P14" s="12"/>
      <c r="Q14" s="12">
        <v>8020490</v>
      </c>
      <c r="R14" s="12"/>
      <c r="S14" s="12">
        <v>4070</v>
      </c>
      <c r="T14" s="12"/>
      <c r="U14" s="12">
        <v>33803564096</v>
      </c>
      <c r="V14" s="12"/>
      <c r="W14" s="12">
        <v>32618585320.332001</v>
      </c>
      <c r="Y14" s="14">
        <v>1.8100000000000002E-2</v>
      </c>
    </row>
    <row r="15" spans="1:25" ht="18.75">
      <c r="A15" s="2" t="s">
        <v>21</v>
      </c>
      <c r="C15" s="12">
        <v>880138</v>
      </c>
      <c r="D15" s="12"/>
      <c r="E15" s="12">
        <v>35969301421</v>
      </c>
      <c r="F15" s="12"/>
      <c r="G15" s="12">
        <v>42029828055.784798</v>
      </c>
      <c r="H15" s="12"/>
      <c r="I15" s="12">
        <v>68280</v>
      </c>
      <c r="J15" s="12"/>
      <c r="K15" s="12">
        <v>2971815580</v>
      </c>
      <c r="L15" s="12"/>
      <c r="M15" s="13">
        <v>-21148</v>
      </c>
      <c r="N15" s="12"/>
      <c r="O15" s="12">
        <v>951081586</v>
      </c>
      <c r="P15" s="12"/>
      <c r="Q15" s="12">
        <v>927270</v>
      </c>
      <c r="R15" s="12"/>
      <c r="S15" s="12">
        <v>43540</v>
      </c>
      <c r="T15" s="12"/>
      <c r="U15" s="12">
        <v>38073902890</v>
      </c>
      <c r="V15" s="12"/>
      <c r="W15" s="12">
        <v>40342652064.792</v>
      </c>
      <c r="Y15" s="14">
        <v>2.24E-2</v>
      </c>
    </row>
    <row r="16" spans="1:25" ht="18.75">
      <c r="A16" s="2" t="s">
        <v>22</v>
      </c>
      <c r="C16" s="12">
        <v>15570000</v>
      </c>
      <c r="D16" s="12"/>
      <c r="E16" s="12">
        <v>110838758437</v>
      </c>
      <c r="F16" s="12"/>
      <c r="G16" s="12">
        <v>106417860912</v>
      </c>
      <c r="H16" s="12"/>
      <c r="I16" s="12">
        <v>0</v>
      </c>
      <c r="J16" s="12"/>
      <c r="K16" s="12">
        <v>0</v>
      </c>
      <c r="L16" s="12"/>
      <c r="M16" s="13">
        <v>-50000</v>
      </c>
      <c r="N16" s="12"/>
      <c r="O16" s="12">
        <v>386206261</v>
      </c>
      <c r="P16" s="12"/>
      <c r="Q16" s="12">
        <v>15520000</v>
      </c>
      <c r="R16" s="12"/>
      <c r="S16" s="12">
        <v>7670</v>
      </c>
      <c r="T16" s="12"/>
      <c r="U16" s="12">
        <v>110482821512</v>
      </c>
      <c r="V16" s="12"/>
      <c r="W16" s="12">
        <v>118947930816</v>
      </c>
      <c r="Y16" s="14">
        <v>6.6100000000000006E-2</v>
      </c>
    </row>
    <row r="17" spans="1:25" ht="18.75">
      <c r="A17" s="2" t="s">
        <v>23</v>
      </c>
      <c r="C17" s="12">
        <v>35110000</v>
      </c>
      <c r="D17" s="12"/>
      <c r="E17" s="12">
        <v>131839722717</v>
      </c>
      <c r="F17" s="12"/>
      <c r="G17" s="12">
        <v>150156594192</v>
      </c>
      <c r="H17" s="12"/>
      <c r="I17" s="12">
        <v>877565</v>
      </c>
      <c r="J17" s="12"/>
      <c r="K17" s="12">
        <v>3846179676</v>
      </c>
      <c r="L17" s="12"/>
      <c r="M17" s="13">
        <v>0</v>
      </c>
      <c r="N17" s="12"/>
      <c r="O17" s="12">
        <v>0</v>
      </c>
      <c r="P17" s="12"/>
      <c r="Q17" s="12">
        <v>35987565</v>
      </c>
      <c r="R17" s="12"/>
      <c r="S17" s="12">
        <v>4520</v>
      </c>
      <c r="T17" s="12"/>
      <c r="U17" s="12">
        <v>135685902393</v>
      </c>
      <c r="V17" s="12"/>
      <c r="W17" s="12">
        <v>162540169316.71201</v>
      </c>
      <c r="Y17" s="14">
        <v>9.0300000000000005E-2</v>
      </c>
    </row>
    <row r="18" spans="1:25" ht="18.75">
      <c r="A18" s="2" t="s">
        <v>24</v>
      </c>
      <c r="C18" s="12">
        <v>38000000</v>
      </c>
      <c r="D18" s="12"/>
      <c r="E18" s="12">
        <v>566580000000</v>
      </c>
      <c r="F18" s="12"/>
      <c r="G18" s="12">
        <v>753347020800</v>
      </c>
      <c r="H18" s="12"/>
      <c r="I18" s="12">
        <v>385000</v>
      </c>
      <c r="J18" s="12"/>
      <c r="K18" s="12">
        <v>8317876484</v>
      </c>
      <c r="L18" s="12"/>
      <c r="M18" s="13">
        <v>-12142500</v>
      </c>
      <c r="N18" s="12"/>
      <c r="O18" s="12">
        <v>266855912794</v>
      </c>
      <c r="P18" s="12"/>
      <c r="Q18" s="12">
        <v>26242500</v>
      </c>
      <c r="R18" s="12"/>
      <c r="S18" s="12">
        <v>20450</v>
      </c>
      <c r="T18" s="12"/>
      <c r="U18" s="12">
        <v>393824264061</v>
      </c>
      <c r="V18" s="12"/>
      <c r="W18" s="12">
        <v>536251264065</v>
      </c>
      <c r="Y18" s="14">
        <v>0.29809999999999998</v>
      </c>
    </row>
    <row r="19" spans="1:25" ht="18.75">
      <c r="A19" s="2" t="s">
        <v>25</v>
      </c>
      <c r="C19" s="12">
        <v>7500000</v>
      </c>
      <c r="D19" s="12"/>
      <c r="E19" s="12">
        <v>80197533869</v>
      </c>
      <c r="F19" s="12"/>
      <c r="G19" s="12">
        <v>80167465781.25</v>
      </c>
      <c r="H19" s="12"/>
      <c r="I19" s="12">
        <v>0</v>
      </c>
      <c r="J19" s="12"/>
      <c r="K19" s="12">
        <v>0</v>
      </c>
      <c r="L19" s="12"/>
      <c r="M19" s="13">
        <v>-7500000</v>
      </c>
      <c r="N19" s="12"/>
      <c r="O19" s="12">
        <v>81112288889</v>
      </c>
      <c r="P19" s="12"/>
      <c r="Q19" s="12">
        <v>0</v>
      </c>
      <c r="R19" s="12"/>
      <c r="S19" s="12">
        <v>0</v>
      </c>
      <c r="T19" s="12"/>
      <c r="U19" s="12">
        <v>0</v>
      </c>
      <c r="V19" s="12"/>
      <c r="W19" s="12">
        <v>0</v>
      </c>
      <c r="Y19" s="14">
        <v>0</v>
      </c>
    </row>
    <row r="20" spans="1:25" ht="18.75">
      <c r="A20" s="2" t="s">
        <v>26</v>
      </c>
      <c r="C20" s="12">
        <v>1413967</v>
      </c>
      <c r="D20" s="12"/>
      <c r="E20" s="12">
        <v>56788490728</v>
      </c>
      <c r="F20" s="12"/>
      <c r="G20" s="12">
        <v>56866158170.767197</v>
      </c>
      <c r="H20" s="12"/>
      <c r="I20" s="12">
        <v>1340000</v>
      </c>
      <c r="J20" s="12"/>
      <c r="K20" s="12">
        <v>54038930385</v>
      </c>
      <c r="L20" s="12"/>
      <c r="M20" s="13">
        <v>-2753967</v>
      </c>
      <c r="N20" s="12"/>
      <c r="O20" s="12">
        <v>111941535642</v>
      </c>
      <c r="P20" s="12"/>
      <c r="Q20" s="12">
        <v>0</v>
      </c>
      <c r="R20" s="12"/>
      <c r="S20" s="12">
        <v>0</v>
      </c>
      <c r="T20" s="12"/>
      <c r="U20" s="12">
        <v>0</v>
      </c>
      <c r="V20" s="12"/>
      <c r="W20" s="12">
        <v>0</v>
      </c>
      <c r="Y20" s="14">
        <v>0</v>
      </c>
    </row>
    <row r="21" spans="1:25" s="6" customFormat="1" ht="21">
      <c r="A21" s="15" t="s">
        <v>98</v>
      </c>
      <c r="C21" s="16">
        <f>SUM(C9:C20)</f>
        <v>130357146</v>
      </c>
      <c r="D21" s="17"/>
      <c r="E21" s="16">
        <f>SUM(E9:E20)</f>
        <v>1359571974485</v>
      </c>
      <c r="F21" s="17"/>
      <c r="G21" s="16">
        <f>SUM(G9:G20)</f>
        <v>1566021994349.177</v>
      </c>
      <c r="H21" s="17"/>
      <c r="I21" s="16">
        <f>SUM(I9:I20)</f>
        <v>30518257</v>
      </c>
      <c r="J21" s="17"/>
      <c r="K21" s="16">
        <f>SUM(K9:K20)</f>
        <v>559950678897</v>
      </c>
      <c r="L21" s="17"/>
      <c r="M21" s="18">
        <f>SUM(M9:M20)</f>
        <v>-29140544</v>
      </c>
      <c r="N21" s="17"/>
      <c r="O21" s="16">
        <f>SUM(O9:O20)</f>
        <v>587131105858</v>
      </c>
      <c r="P21" s="17"/>
      <c r="Q21" s="16">
        <f>SUM(Q9:Q20)</f>
        <v>131734859</v>
      </c>
      <c r="R21" s="17"/>
      <c r="S21" s="16">
        <f>SUM(S9:S20)</f>
        <v>184847</v>
      </c>
      <c r="T21" s="17"/>
      <c r="U21" s="16">
        <f>SUM(U9:U20)</f>
        <v>1422271994210</v>
      </c>
      <c r="V21" s="17"/>
      <c r="W21" s="16">
        <f>SUM(W9:W20)</f>
        <v>1628534527881.0273</v>
      </c>
      <c r="X21" s="17"/>
      <c r="Y21" s="19">
        <f>SUM(Y9:Y20)</f>
        <v>0.90510000000000002</v>
      </c>
    </row>
  </sheetData>
  <mergeCells count="19">
    <mergeCell ref="E7:E8"/>
    <mergeCell ref="G7:G8"/>
    <mergeCell ref="C6:G6"/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5"/>
  <sheetViews>
    <sheetView rightToLeft="1" topLeftCell="B1" workbookViewId="0">
      <selection activeCell="G22" sqref="G22"/>
    </sheetView>
  </sheetViews>
  <sheetFormatPr defaultRowHeight="15"/>
  <cols>
    <col min="1" max="1" width="32.425781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12" style="1" customWidth="1"/>
    <col min="8" max="8" width="1" style="1" customWidth="1"/>
    <col min="9" max="9" width="16.57031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5.42578125" style="1" bestFit="1" customWidth="1"/>
    <col min="32" max="32" width="1" style="1" customWidth="1"/>
    <col min="33" max="33" width="17.28515625" style="1" bestFit="1" customWidth="1"/>
    <col min="34" max="34" width="1" style="1" customWidth="1"/>
    <col min="35" max="35" width="19" style="1" bestFit="1" customWidth="1"/>
    <col min="36" max="36" width="1" style="1" customWidth="1"/>
    <col min="37" max="37" width="14.42578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</row>
    <row r="3" spans="1:37" ht="26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</row>
    <row r="4" spans="1:37" ht="26.2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</row>
    <row r="5" spans="1:37" s="6" customFormat="1" ht="19.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20"/>
      <c r="O5" s="100"/>
      <c r="P5" s="100"/>
      <c r="Q5" s="100"/>
      <c r="R5" s="100"/>
      <c r="S5" s="100"/>
      <c r="T5" s="20"/>
      <c r="U5" s="100"/>
      <c r="V5" s="100"/>
      <c r="W5" s="100"/>
      <c r="X5" s="100"/>
      <c r="Y5" s="100"/>
      <c r="Z5" s="100"/>
      <c r="AA5" s="100"/>
      <c r="AB5" s="20"/>
      <c r="AC5" s="100"/>
      <c r="AD5" s="100"/>
      <c r="AE5" s="100"/>
      <c r="AF5" s="100"/>
      <c r="AG5" s="100"/>
      <c r="AH5" s="100"/>
      <c r="AI5" s="100"/>
      <c r="AJ5" s="100"/>
      <c r="AK5" s="100"/>
    </row>
    <row r="6" spans="1:37" s="6" customFormat="1" ht="19.5">
      <c r="A6" s="101" t="s">
        <v>28</v>
      </c>
      <c r="B6" s="101" t="s">
        <v>28</v>
      </c>
      <c r="C6" s="101" t="s">
        <v>28</v>
      </c>
      <c r="D6" s="101" t="s">
        <v>28</v>
      </c>
      <c r="E6" s="101" t="s">
        <v>28</v>
      </c>
      <c r="F6" s="101" t="s">
        <v>28</v>
      </c>
      <c r="G6" s="101" t="s">
        <v>28</v>
      </c>
      <c r="H6" s="101" t="s">
        <v>28</v>
      </c>
      <c r="I6" s="101" t="s">
        <v>28</v>
      </c>
      <c r="J6" s="101" t="s">
        <v>28</v>
      </c>
      <c r="K6" s="101" t="s">
        <v>28</v>
      </c>
      <c r="L6" s="101" t="s">
        <v>28</v>
      </c>
      <c r="M6" s="101" t="s">
        <v>28</v>
      </c>
      <c r="N6" s="21"/>
      <c r="O6" s="101" t="s">
        <v>4</v>
      </c>
      <c r="P6" s="101" t="s">
        <v>4</v>
      </c>
      <c r="Q6" s="101" t="s">
        <v>4</v>
      </c>
      <c r="R6" s="101" t="s">
        <v>4</v>
      </c>
      <c r="S6" s="101" t="s">
        <v>4</v>
      </c>
      <c r="T6" s="21"/>
      <c r="U6" s="101" t="s">
        <v>5</v>
      </c>
      <c r="V6" s="101" t="s">
        <v>5</v>
      </c>
      <c r="W6" s="101" t="s">
        <v>5</v>
      </c>
      <c r="X6" s="101" t="s">
        <v>5</v>
      </c>
      <c r="Y6" s="101" t="s">
        <v>5</v>
      </c>
      <c r="Z6" s="101" t="s">
        <v>5</v>
      </c>
      <c r="AA6" s="101" t="s">
        <v>5</v>
      </c>
      <c r="AB6" s="21"/>
      <c r="AC6" s="101" t="s">
        <v>6</v>
      </c>
      <c r="AD6" s="101" t="s">
        <v>6</v>
      </c>
      <c r="AE6" s="101" t="s">
        <v>6</v>
      </c>
      <c r="AF6" s="101" t="s">
        <v>6</v>
      </c>
      <c r="AG6" s="101" t="s">
        <v>6</v>
      </c>
      <c r="AH6" s="101" t="s">
        <v>6</v>
      </c>
      <c r="AI6" s="101" t="s">
        <v>6</v>
      </c>
      <c r="AJ6" s="101" t="s">
        <v>6</v>
      </c>
      <c r="AK6" s="101" t="s">
        <v>6</v>
      </c>
    </row>
    <row r="7" spans="1:37" s="6" customFormat="1" ht="19.5">
      <c r="A7" s="101" t="s">
        <v>29</v>
      </c>
      <c r="B7" s="20"/>
      <c r="C7" s="103" t="s">
        <v>30</v>
      </c>
      <c r="D7" s="20"/>
      <c r="E7" s="103" t="s">
        <v>31</v>
      </c>
      <c r="F7" s="20"/>
      <c r="G7" s="101" t="s">
        <v>32</v>
      </c>
      <c r="H7" s="20"/>
      <c r="I7" s="103" t="s">
        <v>33</v>
      </c>
      <c r="J7" s="20"/>
      <c r="K7" s="101" t="s">
        <v>34</v>
      </c>
      <c r="L7" s="20"/>
      <c r="M7" s="101" t="s">
        <v>27</v>
      </c>
      <c r="N7" s="20"/>
      <c r="O7" s="101" t="s">
        <v>7</v>
      </c>
      <c r="P7" s="20"/>
      <c r="Q7" s="103" t="s">
        <v>8</v>
      </c>
      <c r="R7" s="20"/>
      <c r="S7" s="103" t="s">
        <v>9</v>
      </c>
      <c r="T7" s="20"/>
      <c r="U7" s="105" t="s">
        <v>10</v>
      </c>
      <c r="V7" s="105" t="s">
        <v>10</v>
      </c>
      <c r="W7" s="105" t="s">
        <v>10</v>
      </c>
      <c r="X7" s="20"/>
      <c r="Y7" s="105" t="s">
        <v>11</v>
      </c>
      <c r="Z7" s="105" t="s">
        <v>11</v>
      </c>
      <c r="AA7" s="105" t="s">
        <v>11</v>
      </c>
      <c r="AB7" s="20"/>
      <c r="AC7" s="101" t="s">
        <v>7</v>
      </c>
      <c r="AD7" s="20"/>
      <c r="AE7" s="101" t="s">
        <v>35</v>
      </c>
      <c r="AF7" s="20"/>
      <c r="AG7" s="101" t="s">
        <v>8</v>
      </c>
      <c r="AH7" s="20"/>
      <c r="AI7" s="101" t="s">
        <v>9</v>
      </c>
      <c r="AJ7" s="20"/>
      <c r="AK7" s="103" t="s">
        <v>13</v>
      </c>
    </row>
    <row r="8" spans="1:37" s="6" customFormat="1" ht="19.5">
      <c r="A8" s="102" t="s">
        <v>29</v>
      </c>
      <c r="B8" s="20"/>
      <c r="C8" s="104" t="s">
        <v>30</v>
      </c>
      <c r="D8" s="20"/>
      <c r="E8" s="104" t="s">
        <v>31</v>
      </c>
      <c r="F8" s="20"/>
      <c r="G8" s="102" t="s">
        <v>32</v>
      </c>
      <c r="H8" s="20"/>
      <c r="I8" s="104" t="s">
        <v>33</v>
      </c>
      <c r="J8" s="20"/>
      <c r="K8" s="102" t="s">
        <v>34</v>
      </c>
      <c r="L8" s="20"/>
      <c r="M8" s="102" t="s">
        <v>27</v>
      </c>
      <c r="N8" s="20"/>
      <c r="O8" s="102" t="s">
        <v>7</v>
      </c>
      <c r="P8" s="20"/>
      <c r="Q8" s="104" t="s">
        <v>8</v>
      </c>
      <c r="R8" s="20"/>
      <c r="S8" s="104" t="s">
        <v>9</v>
      </c>
      <c r="T8" s="20"/>
      <c r="U8" s="22" t="s">
        <v>7</v>
      </c>
      <c r="V8" s="20"/>
      <c r="W8" s="22" t="s">
        <v>8</v>
      </c>
      <c r="X8" s="20"/>
      <c r="Y8" s="22" t="s">
        <v>7</v>
      </c>
      <c r="Z8" s="20"/>
      <c r="AA8" s="23" t="s">
        <v>14</v>
      </c>
      <c r="AB8" s="20"/>
      <c r="AC8" s="102" t="s">
        <v>7</v>
      </c>
      <c r="AD8" s="20"/>
      <c r="AE8" s="102" t="s">
        <v>35</v>
      </c>
      <c r="AF8" s="20"/>
      <c r="AG8" s="102" t="s">
        <v>8</v>
      </c>
      <c r="AH8" s="20"/>
      <c r="AI8" s="102" t="s">
        <v>9</v>
      </c>
      <c r="AJ8" s="20"/>
      <c r="AK8" s="104" t="s">
        <v>13</v>
      </c>
    </row>
    <row r="9" spans="1:37" ht="19.5">
      <c r="A9" s="24" t="s">
        <v>36</v>
      </c>
      <c r="B9" s="20"/>
      <c r="C9" s="20" t="s">
        <v>37</v>
      </c>
      <c r="D9" s="20"/>
      <c r="E9" s="20" t="s">
        <v>37</v>
      </c>
      <c r="F9" s="20"/>
      <c r="G9" s="25" t="s">
        <v>38</v>
      </c>
      <c r="H9" s="25"/>
      <c r="I9" s="25" t="s">
        <v>39</v>
      </c>
      <c r="J9" s="25"/>
      <c r="K9" s="25">
        <v>0</v>
      </c>
      <c r="L9" s="25"/>
      <c r="M9" s="25">
        <v>0</v>
      </c>
      <c r="N9" s="25"/>
      <c r="O9" s="25">
        <v>12000</v>
      </c>
      <c r="P9" s="25"/>
      <c r="Q9" s="26">
        <v>9431492875</v>
      </c>
      <c r="R9" s="25"/>
      <c r="S9" s="26">
        <v>9876034680</v>
      </c>
      <c r="T9" s="25"/>
      <c r="U9" s="26">
        <v>0</v>
      </c>
      <c r="V9" s="25"/>
      <c r="W9" s="26">
        <v>0</v>
      </c>
      <c r="X9" s="25"/>
      <c r="Y9" s="26">
        <v>0</v>
      </c>
      <c r="Z9" s="25"/>
      <c r="AA9" s="26">
        <v>0</v>
      </c>
      <c r="AB9" s="25"/>
      <c r="AC9" s="26">
        <v>12000</v>
      </c>
      <c r="AD9" s="25"/>
      <c r="AE9" s="26">
        <v>1674480</v>
      </c>
      <c r="AF9" s="25"/>
      <c r="AG9" s="26">
        <v>9431492875</v>
      </c>
      <c r="AH9" s="25"/>
      <c r="AI9" s="26">
        <v>10039596012</v>
      </c>
      <c r="AJ9" s="25"/>
      <c r="AK9" s="27">
        <v>5.5999999999999999E-3</v>
      </c>
    </row>
    <row r="10" spans="1:37" ht="19.5">
      <c r="A10" s="24" t="s">
        <v>40</v>
      </c>
      <c r="B10" s="20"/>
      <c r="C10" s="20" t="s">
        <v>37</v>
      </c>
      <c r="D10" s="20"/>
      <c r="E10" s="20" t="s">
        <v>37</v>
      </c>
      <c r="F10" s="20"/>
      <c r="G10" s="25" t="s">
        <v>41</v>
      </c>
      <c r="H10" s="25"/>
      <c r="I10" s="25" t="s">
        <v>6</v>
      </c>
      <c r="J10" s="25"/>
      <c r="K10" s="25">
        <v>0</v>
      </c>
      <c r="L10" s="25"/>
      <c r="M10" s="25">
        <v>0</v>
      </c>
      <c r="N10" s="25"/>
      <c r="O10" s="25">
        <v>27500</v>
      </c>
      <c r="P10" s="25"/>
      <c r="Q10" s="26">
        <v>23804745927</v>
      </c>
      <c r="R10" s="25"/>
      <c r="S10" s="26">
        <v>26890889960</v>
      </c>
      <c r="T10" s="25"/>
      <c r="U10" s="26">
        <v>0</v>
      </c>
      <c r="V10" s="25"/>
      <c r="W10" s="26">
        <v>0</v>
      </c>
      <c r="X10" s="25"/>
      <c r="Y10" s="26">
        <v>27500</v>
      </c>
      <c r="Z10" s="25"/>
      <c r="AA10" s="26">
        <v>27500000000</v>
      </c>
      <c r="AB10" s="25"/>
      <c r="AC10" s="26">
        <v>0</v>
      </c>
      <c r="AD10" s="25"/>
      <c r="AE10" s="26">
        <v>0</v>
      </c>
      <c r="AF10" s="25"/>
      <c r="AG10" s="26">
        <v>0</v>
      </c>
      <c r="AH10" s="25"/>
      <c r="AI10" s="26">
        <v>0</v>
      </c>
      <c r="AJ10" s="25"/>
      <c r="AK10" s="27">
        <v>0</v>
      </c>
    </row>
    <row r="11" spans="1:37" ht="19.5">
      <c r="A11" s="24" t="s">
        <v>42</v>
      </c>
      <c r="B11" s="20"/>
      <c r="C11" s="20" t="s">
        <v>37</v>
      </c>
      <c r="D11" s="20"/>
      <c r="E11" s="20" t="s">
        <v>37</v>
      </c>
      <c r="F11" s="20"/>
      <c r="G11" s="25" t="s">
        <v>43</v>
      </c>
      <c r="H11" s="25"/>
      <c r="I11" s="25" t="s">
        <v>44</v>
      </c>
      <c r="J11" s="25"/>
      <c r="K11" s="25">
        <v>0</v>
      </c>
      <c r="L11" s="25"/>
      <c r="M11" s="25">
        <v>0</v>
      </c>
      <c r="N11" s="25"/>
      <c r="O11" s="25">
        <v>18400</v>
      </c>
      <c r="P11" s="25"/>
      <c r="Q11" s="26">
        <v>14964535911</v>
      </c>
      <c r="R11" s="25"/>
      <c r="S11" s="26">
        <v>16066079641</v>
      </c>
      <c r="T11" s="25"/>
      <c r="U11" s="26">
        <v>0</v>
      </c>
      <c r="V11" s="25"/>
      <c r="W11" s="26">
        <v>0</v>
      </c>
      <c r="X11" s="25"/>
      <c r="Y11" s="26">
        <v>0</v>
      </c>
      <c r="Z11" s="25"/>
      <c r="AA11" s="26">
        <v>0</v>
      </c>
      <c r="AB11" s="25"/>
      <c r="AC11" s="26">
        <v>18400</v>
      </c>
      <c r="AD11" s="25"/>
      <c r="AE11" s="26">
        <v>2673990</v>
      </c>
      <c r="AF11" s="25"/>
      <c r="AG11" s="26">
        <v>14964535911</v>
      </c>
      <c r="AH11" s="25"/>
      <c r="AI11" s="26">
        <v>16388581657</v>
      </c>
      <c r="AJ11" s="25"/>
      <c r="AK11" s="27">
        <v>9.1000000000000004E-3</v>
      </c>
    </row>
    <row r="12" spans="1:37" ht="19.5">
      <c r="A12" s="24" t="s">
        <v>45</v>
      </c>
      <c r="B12" s="20"/>
      <c r="C12" s="20" t="s">
        <v>37</v>
      </c>
      <c r="D12" s="20"/>
      <c r="E12" s="20" t="s">
        <v>37</v>
      </c>
      <c r="F12" s="20"/>
      <c r="G12" s="25" t="s">
        <v>46</v>
      </c>
      <c r="H12" s="25"/>
      <c r="I12" s="25" t="s">
        <v>47</v>
      </c>
      <c r="J12" s="25"/>
      <c r="K12" s="25">
        <v>0</v>
      </c>
      <c r="L12" s="25"/>
      <c r="M12" s="25">
        <v>0</v>
      </c>
      <c r="N12" s="25"/>
      <c r="O12" s="25">
        <v>16200</v>
      </c>
      <c r="P12" s="25"/>
      <c r="Q12" s="26">
        <v>13956147939</v>
      </c>
      <c r="R12" s="25"/>
      <c r="S12" s="26">
        <v>14955843146</v>
      </c>
      <c r="T12" s="25"/>
      <c r="U12" s="26">
        <v>0</v>
      </c>
      <c r="V12" s="25"/>
      <c r="W12" s="26">
        <v>0</v>
      </c>
      <c r="X12" s="25"/>
      <c r="Y12" s="26">
        <v>0</v>
      </c>
      <c r="Z12" s="25"/>
      <c r="AA12" s="26">
        <v>0</v>
      </c>
      <c r="AB12" s="25"/>
      <c r="AC12" s="26">
        <v>16200</v>
      </c>
      <c r="AD12" s="25"/>
      <c r="AE12" s="26">
        <v>2827410</v>
      </c>
      <c r="AF12" s="25"/>
      <c r="AG12" s="26">
        <v>13956147939</v>
      </c>
      <c r="AH12" s="25"/>
      <c r="AI12" s="26">
        <v>15256944689</v>
      </c>
      <c r="AJ12" s="25"/>
      <c r="AK12" s="27">
        <v>8.3999999999999995E-3</v>
      </c>
    </row>
    <row r="13" spans="1:37" ht="19.5">
      <c r="A13" s="24" t="s">
        <v>48</v>
      </c>
      <c r="B13" s="20"/>
      <c r="C13" s="20" t="s">
        <v>37</v>
      </c>
      <c r="D13" s="20"/>
      <c r="E13" s="20" t="s">
        <v>37</v>
      </c>
      <c r="F13" s="20"/>
      <c r="G13" s="25" t="s">
        <v>49</v>
      </c>
      <c r="H13" s="25"/>
      <c r="I13" s="25" t="s">
        <v>50</v>
      </c>
      <c r="J13" s="25"/>
      <c r="K13" s="25">
        <v>0</v>
      </c>
      <c r="L13" s="25"/>
      <c r="M13" s="25">
        <v>0</v>
      </c>
      <c r="N13" s="25"/>
      <c r="O13" s="25">
        <v>12400</v>
      </c>
      <c r="P13" s="25"/>
      <c r="Q13" s="26">
        <v>6883174669</v>
      </c>
      <c r="R13" s="25"/>
      <c r="S13" s="26">
        <v>7035119837</v>
      </c>
      <c r="T13" s="25"/>
      <c r="U13" s="26">
        <v>160100</v>
      </c>
      <c r="V13" s="25"/>
      <c r="W13" s="26">
        <v>91713902374</v>
      </c>
      <c r="X13" s="25"/>
      <c r="Y13" s="26">
        <v>0</v>
      </c>
      <c r="Z13" s="25"/>
      <c r="AA13" s="26">
        <v>0</v>
      </c>
      <c r="AB13" s="25"/>
      <c r="AC13" s="26">
        <v>172500</v>
      </c>
      <c r="AD13" s="25"/>
      <c r="AE13" s="26">
        <v>1711680</v>
      </c>
      <c r="AF13" s="25"/>
      <c r="AG13" s="26">
        <v>98597077043</v>
      </c>
      <c r="AH13" s="25"/>
      <c r="AI13" s="26">
        <v>98350244340</v>
      </c>
      <c r="AJ13" s="25"/>
      <c r="AK13" s="27">
        <v>5.4699999999999999E-2</v>
      </c>
    </row>
    <row r="14" spans="1:37" ht="19.5">
      <c r="A14" s="24" t="s">
        <v>51</v>
      </c>
      <c r="B14" s="20"/>
      <c r="C14" s="20" t="s">
        <v>37</v>
      </c>
      <c r="D14" s="20"/>
      <c r="E14" s="20" t="s">
        <v>37</v>
      </c>
      <c r="F14" s="20"/>
      <c r="G14" s="25" t="s">
        <v>52</v>
      </c>
      <c r="H14" s="25"/>
      <c r="I14" s="25" t="s">
        <v>53</v>
      </c>
      <c r="J14" s="25"/>
      <c r="K14" s="25">
        <v>0</v>
      </c>
      <c r="L14" s="25"/>
      <c r="M14" s="25">
        <v>0</v>
      </c>
      <c r="N14" s="25"/>
      <c r="O14" s="25">
        <v>3630</v>
      </c>
      <c r="P14" s="25"/>
      <c r="Q14" s="26">
        <v>2911191083</v>
      </c>
      <c r="R14" s="25"/>
      <c r="S14" s="26">
        <v>2906972915</v>
      </c>
      <c r="T14" s="25"/>
      <c r="U14" s="26">
        <v>180000</v>
      </c>
      <c r="V14" s="25"/>
      <c r="W14" s="26">
        <v>144968112500</v>
      </c>
      <c r="X14" s="25"/>
      <c r="Y14" s="26">
        <v>183630</v>
      </c>
      <c r="Z14" s="25"/>
      <c r="AA14" s="26">
        <v>148994540264</v>
      </c>
      <c r="AB14" s="25"/>
      <c r="AC14" s="26">
        <v>0</v>
      </c>
      <c r="AD14" s="25"/>
      <c r="AE14" s="26">
        <v>0</v>
      </c>
      <c r="AF14" s="25"/>
      <c r="AG14" s="26">
        <v>0</v>
      </c>
      <c r="AH14" s="25"/>
      <c r="AI14" s="26">
        <v>0</v>
      </c>
      <c r="AJ14" s="25"/>
      <c r="AK14" s="27">
        <v>0</v>
      </c>
    </row>
    <row r="15" spans="1:37" ht="36.75">
      <c r="A15" s="15" t="s">
        <v>98</v>
      </c>
      <c r="AI15" s="28">
        <f>SUM(AI9:AI14)</f>
        <v>140035366698</v>
      </c>
      <c r="AJ15" s="29"/>
      <c r="AK15" s="30">
        <f>SUM(AK9:AK14)</f>
        <v>7.7800000000000008E-2</v>
      </c>
    </row>
  </sheetData>
  <mergeCells count="28"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Y7:AA7"/>
    <mergeCell ref="U6:AA6"/>
    <mergeCell ref="AC7:AC8"/>
    <mergeCell ref="S7:S8"/>
    <mergeCell ref="O6:S6"/>
    <mergeCell ref="U7:W7"/>
    <mergeCell ref="AE7:AE8"/>
    <mergeCell ref="AG7:AG8"/>
    <mergeCell ref="AI7:AI8"/>
    <mergeCell ref="AK7:AK8"/>
    <mergeCell ref="AC6:AK6"/>
    <mergeCell ref="A5:M5"/>
    <mergeCell ref="O5:S5"/>
    <mergeCell ref="U5:AA5"/>
    <mergeCell ref="AC5:AK5"/>
    <mergeCell ref="A2:AK2"/>
    <mergeCell ref="A3:AK3"/>
    <mergeCell ref="A4:A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workbookViewId="0">
      <selection activeCell="E16" sqref="E16"/>
    </sheetView>
  </sheetViews>
  <sheetFormatPr defaultRowHeight="15"/>
  <cols>
    <col min="1" max="1" width="33.85546875" style="1" customWidth="1"/>
    <col min="2" max="2" width="1" style="1" customWidth="1"/>
    <col min="3" max="3" width="22.28515625" style="1" customWidth="1"/>
    <col min="4" max="4" width="1" style="1" customWidth="1"/>
    <col min="5" max="5" width="20.28515625" style="1" customWidth="1"/>
    <col min="6" max="6" width="1" style="1" customWidth="1"/>
    <col min="7" max="7" width="20.85546875" style="1" customWidth="1"/>
    <col min="8" max="8" width="1" style="1" customWidth="1"/>
    <col min="9" max="9" width="9.140625" style="1" customWidth="1"/>
    <col min="10" max="10" width="1" style="1" customWidth="1"/>
    <col min="11" max="11" width="16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0.285156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6" customFormat="1" ht="18.75"/>
    <row r="2" spans="1:19" s="6" customFormat="1" ht="26.2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s="6" customFormat="1" ht="26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s="6" customFormat="1" ht="26.2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19" s="6" customFormat="1" ht="18.75"/>
    <row r="6" spans="1:19" s="6" customFormat="1" ht="21">
      <c r="A6" s="96" t="s">
        <v>55</v>
      </c>
      <c r="C6" s="98" t="s">
        <v>56</v>
      </c>
      <c r="D6" s="98" t="s">
        <v>56</v>
      </c>
      <c r="E6" s="98" t="s">
        <v>56</v>
      </c>
      <c r="F6" s="98" t="s">
        <v>56</v>
      </c>
      <c r="G6" s="98" t="s">
        <v>56</v>
      </c>
      <c r="H6" s="98" t="s">
        <v>56</v>
      </c>
      <c r="I6" s="98" t="s">
        <v>56</v>
      </c>
      <c r="J6" s="31"/>
      <c r="K6" s="10" t="s">
        <v>4</v>
      </c>
      <c r="L6" s="31"/>
      <c r="M6" s="98" t="s">
        <v>5</v>
      </c>
      <c r="N6" s="98" t="s">
        <v>5</v>
      </c>
      <c r="O6" s="98" t="s">
        <v>5</v>
      </c>
      <c r="P6" s="31"/>
      <c r="Q6" s="98" t="s">
        <v>6</v>
      </c>
      <c r="R6" s="98" t="s">
        <v>6</v>
      </c>
      <c r="S6" s="98" t="s">
        <v>6</v>
      </c>
    </row>
    <row r="7" spans="1:19" s="6" customFormat="1" ht="21">
      <c r="A7" s="97" t="s">
        <v>55</v>
      </c>
      <c r="C7" s="10" t="s">
        <v>57</v>
      </c>
      <c r="E7" s="10" t="s">
        <v>58</v>
      </c>
      <c r="G7" s="10" t="s">
        <v>59</v>
      </c>
      <c r="I7" s="10" t="s">
        <v>34</v>
      </c>
      <c r="K7" s="10" t="s">
        <v>60</v>
      </c>
      <c r="M7" s="10" t="s">
        <v>61</v>
      </c>
      <c r="O7" s="10" t="s">
        <v>62</v>
      </c>
      <c r="Q7" s="10" t="s">
        <v>60</v>
      </c>
      <c r="S7" s="10" t="s">
        <v>54</v>
      </c>
    </row>
    <row r="8" spans="1:19" s="6" customFormat="1" ht="90" customHeight="1">
      <c r="A8" s="32" t="s">
        <v>63</v>
      </c>
      <c r="C8" s="33" t="s">
        <v>64</v>
      </c>
      <c r="D8" s="33"/>
      <c r="E8" s="33" t="s">
        <v>65</v>
      </c>
      <c r="F8" s="33"/>
      <c r="G8" s="33" t="s">
        <v>66</v>
      </c>
      <c r="H8" s="33"/>
      <c r="I8" s="34">
        <v>0</v>
      </c>
      <c r="J8" s="33"/>
      <c r="K8" s="34">
        <v>4586884</v>
      </c>
      <c r="L8" s="33"/>
      <c r="M8" s="34">
        <v>0</v>
      </c>
      <c r="N8" s="33"/>
      <c r="O8" s="34">
        <v>0</v>
      </c>
      <c r="P8" s="33"/>
      <c r="Q8" s="34">
        <v>4586884</v>
      </c>
      <c r="R8" s="33"/>
      <c r="S8" s="35">
        <v>0</v>
      </c>
    </row>
    <row r="9" spans="1:19" s="6" customFormat="1" ht="90" customHeight="1">
      <c r="A9" s="32" t="s">
        <v>63</v>
      </c>
      <c r="C9" s="33" t="s">
        <v>67</v>
      </c>
      <c r="D9" s="33"/>
      <c r="E9" s="33" t="s">
        <v>65</v>
      </c>
      <c r="F9" s="33"/>
      <c r="G9" s="33" t="s">
        <v>66</v>
      </c>
      <c r="H9" s="33"/>
      <c r="I9" s="34">
        <v>0</v>
      </c>
      <c r="J9" s="33"/>
      <c r="K9" s="34">
        <v>3018000</v>
      </c>
      <c r="L9" s="33"/>
      <c r="M9" s="34">
        <v>0</v>
      </c>
      <c r="N9" s="33"/>
      <c r="O9" s="34">
        <v>0</v>
      </c>
      <c r="P9" s="33"/>
      <c r="Q9" s="34">
        <v>3018000</v>
      </c>
      <c r="R9" s="33"/>
      <c r="S9" s="35">
        <v>0</v>
      </c>
    </row>
    <row r="10" spans="1:19" s="6" customFormat="1" ht="90" customHeight="1">
      <c r="A10" s="32" t="s">
        <v>63</v>
      </c>
      <c r="C10" s="33" t="s">
        <v>68</v>
      </c>
      <c r="D10" s="33"/>
      <c r="E10" s="33" t="s">
        <v>65</v>
      </c>
      <c r="F10" s="33"/>
      <c r="G10" s="33" t="s">
        <v>66</v>
      </c>
      <c r="H10" s="33"/>
      <c r="I10" s="34">
        <v>0</v>
      </c>
      <c r="J10" s="33"/>
      <c r="K10" s="34">
        <v>4020000</v>
      </c>
      <c r="L10" s="33"/>
      <c r="M10" s="34">
        <v>0</v>
      </c>
      <c r="N10" s="33"/>
      <c r="O10" s="34">
        <v>0</v>
      </c>
      <c r="P10" s="33"/>
      <c r="Q10" s="34">
        <v>4020000</v>
      </c>
      <c r="R10" s="33"/>
      <c r="S10" s="35">
        <v>0</v>
      </c>
    </row>
    <row r="11" spans="1:19" s="6" customFormat="1" ht="90" customHeight="1">
      <c r="A11" s="32" t="s">
        <v>63</v>
      </c>
      <c r="C11" s="33" t="s">
        <v>69</v>
      </c>
      <c r="D11" s="33"/>
      <c r="E11" s="33" t="s">
        <v>65</v>
      </c>
      <c r="F11" s="33"/>
      <c r="G11" s="33" t="s">
        <v>66</v>
      </c>
      <c r="H11" s="33"/>
      <c r="I11" s="34">
        <v>0</v>
      </c>
      <c r="J11" s="33"/>
      <c r="K11" s="34">
        <v>4016000</v>
      </c>
      <c r="L11" s="33"/>
      <c r="M11" s="34">
        <v>0</v>
      </c>
      <c r="N11" s="33"/>
      <c r="O11" s="34">
        <v>0</v>
      </c>
      <c r="P11" s="33"/>
      <c r="Q11" s="34">
        <v>4016000</v>
      </c>
      <c r="R11" s="33"/>
      <c r="S11" s="35">
        <v>0</v>
      </c>
    </row>
    <row r="12" spans="1:19" s="6" customFormat="1" ht="90" customHeight="1">
      <c r="A12" s="32" t="s">
        <v>70</v>
      </c>
      <c r="C12" s="33" t="s">
        <v>71</v>
      </c>
      <c r="D12" s="33"/>
      <c r="E12" s="33" t="s">
        <v>72</v>
      </c>
      <c r="F12" s="33"/>
      <c r="G12" s="33" t="s">
        <v>73</v>
      </c>
      <c r="H12" s="33"/>
      <c r="I12" s="34">
        <v>0</v>
      </c>
      <c r="J12" s="33"/>
      <c r="K12" s="34">
        <v>2693740000</v>
      </c>
      <c r="L12" s="33"/>
      <c r="M12" s="34">
        <v>472618005233</v>
      </c>
      <c r="N12" s="33"/>
      <c r="O12" s="34">
        <v>445089250000</v>
      </c>
      <c r="P12" s="33"/>
      <c r="Q12" s="34">
        <v>30222495233</v>
      </c>
      <c r="R12" s="33"/>
      <c r="S12" s="35">
        <v>1.6799999999999999E-2</v>
      </c>
    </row>
    <row r="13" spans="1:19" s="6" customFormat="1" ht="21">
      <c r="A13" s="36" t="s">
        <v>98</v>
      </c>
      <c r="M13" s="37">
        <f>SUM(M8:M12)</f>
        <v>472618005233</v>
      </c>
      <c r="O13" s="37">
        <f>SUM(O8:O12)</f>
        <v>445089250000</v>
      </c>
      <c r="Q13" s="37">
        <f>SUM(Q8:Q12)</f>
        <v>30238136117</v>
      </c>
      <c r="S13" s="30">
        <f>SUM(S8:S12)</f>
        <v>1.6799999999999999E-2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0"/>
  <sheetViews>
    <sheetView rightToLeft="1" workbookViewId="0">
      <selection activeCell="B13" sqref="B13"/>
    </sheetView>
  </sheetViews>
  <sheetFormatPr defaultRowHeight="15"/>
  <cols>
    <col min="1" max="1" width="35" style="1" customWidth="1"/>
    <col min="2" max="2" width="1" style="1" customWidth="1"/>
    <col min="3" max="3" width="12" style="1" customWidth="1"/>
    <col min="4" max="4" width="1" style="1" customWidth="1"/>
    <col min="5" max="5" width="23.28515625" style="1" customWidth="1"/>
    <col min="6" max="6" width="1" style="1" customWidth="1"/>
    <col min="7" max="7" width="9.140625" style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30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30">
      <c r="A3" s="106" t="s">
        <v>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ht="30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18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1">
      <c r="A6" s="98" t="s">
        <v>75</v>
      </c>
      <c r="B6" s="98" t="s">
        <v>75</v>
      </c>
      <c r="C6" s="98" t="s">
        <v>75</v>
      </c>
      <c r="D6" s="98" t="s">
        <v>75</v>
      </c>
      <c r="E6" s="98" t="s">
        <v>75</v>
      </c>
      <c r="F6" s="98" t="s">
        <v>75</v>
      </c>
      <c r="G6" s="98" t="s">
        <v>75</v>
      </c>
      <c r="H6" s="6"/>
      <c r="I6" s="98" t="s">
        <v>76</v>
      </c>
      <c r="J6" s="98" t="s">
        <v>76</v>
      </c>
      <c r="K6" s="98" t="s">
        <v>76</v>
      </c>
      <c r="L6" s="98" t="s">
        <v>76</v>
      </c>
      <c r="M6" s="98" t="s">
        <v>76</v>
      </c>
      <c r="N6" s="6"/>
      <c r="O6" s="98" t="s">
        <v>77</v>
      </c>
      <c r="P6" s="98" t="s">
        <v>77</v>
      </c>
      <c r="Q6" s="98" t="s">
        <v>77</v>
      </c>
      <c r="R6" s="98" t="s">
        <v>77</v>
      </c>
      <c r="S6" s="98" t="s">
        <v>77</v>
      </c>
    </row>
    <row r="7" spans="1:19" ht="21">
      <c r="A7" s="8" t="s">
        <v>78</v>
      </c>
      <c r="B7" s="6"/>
      <c r="C7" s="8" t="s">
        <v>79</v>
      </c>
      <c r="D7" s="6"/>
      <c r="E7" s="8" t="s">
        <v>33</v>
      </c>
      <c r="F7" s="6"/>
      <c r="G7" s="8" t="s">
        <v>34</v>
      </c>
      <c r="H7" s="6"/>
      <c r="I7" s="8" t="s">
        <v>80</v>
      </c>
      <c r="J7" s="6"/>
      <c r="K7" s="8" t="s">
        <v>81</v>
      </c>
      <c r="L7" s="6"/>
      <c r="M7" s="8" t="s">
        <v>82</v>
      </c>
      <c r="N7" s="6"/>
      <c r="O7" s="8" t="s">
        <v>80</v>
      </c>
      <c r="P7" s="6"/>
      <c r="Q7" s="8" t="s">
        <v>81</v>
      </c>
      <c r="R7" s="6"/>
      <c r="S7" s="8" t="s">
        <v>82</v>
      </c>
    </row>
    <row r="8" spans="1:19" s="6" customFormat="1" ht="21">
      <c r="A8" s="38" t="s">
        <v>83</v>
      </c>
      <c r="B8" s="33"/>
      <c r="C8" s="39" t="s">
        <v>84</v>
      </c>
      <c r="D8" s="33"/>
      <c r="E8" s="39" t="s">
        <v>85</v>
      </c>
      <c r="F8" s="33"/>
      <c r="G8" s="37">
        <v>18</v>
      </c>
      <c r="H8" s="33"/>
      <c r="I8" s="37">
        <v>0</v>
      </c>
      <c r="J8" s="33"/>
      <c r="K8" s="39">
        <v>0</v>
      </c>
      <c r="L8" s="33"/>
      <c r="M8" s="37">
        <v>0</v>
      </c>
      <c r="N8" s="33"/>
      <c r="O8" s="37">
        <v>207561809</v>
      </c>
      <c r="P8" s="33"/>
      <c r="Q8" s="39">
        <v>0</v>
      </c>
      <c r="R8" s="33"/>
      <c r="S8" s="37">
        <v>207561809</v>
      </c>
    </row>
    <row r="9" spans="1:19" s="6" customFormat="1" ht="21">
      <c r="A9" s="40" t="s">
        <v>70</v>
      </c>
      <c r="B9" s="41"/>
      <c r="C9" s="41">
        <v>14</v>
      </c>
      <c r="D9" s="41"/>
      <c r="E9" s="41" t="s">
        <v>84</v>
      </c>
      <c r="F9" s="41"/>
      <c r="G9" s="42">
        <v>0</v>
      </c>
      <c r="H9" s="41"/>
      <c r="I9" s="42">
        <v>5933938</v>
      </c>
      <c r="J9" s="41"/>
      <c r="K9" s="44">
        <v>-175267</v>
      </c>
      <c r="L9" s="41"/>
      <c r="M9" s="42">
        <v>6109205</v>
      </c>
      <c r="N9" s="41"/>
      <c r="O9" s="42">
        <v>33683445</v>
      </c>
      <c r="P9" s="41"/>
      <c r="Q9" s="41">
        <v>0</v>
      </c>
      <c r="R9" s="41"/>
      <c r="S9" s="42">
        <v>33683445</v>
      </c>
    </row>
    <row r="10" spans="1:19" s="6" customFormat="1" ht="21">
      <c r="A10" s="43" t="s">
        <v>98</v>
      </c>
      <c r="B10" s="33"/>
      <c r="C10" s="33"/>
      <c r="D10" s="33"/>
      <c r="E10" s="33"/>
      <c r="F10" s="33"/>
      <c r="G10" s="33"/>
      <c r="H10" s="33"/>
      <c r="I10" s="37">
        <f>SUM(I8:I9)</f>
        <v>5933938</v>
      </c>
      <c r="J10" s="33"/>
      <c r="K10" s="45">
        <f>SUM(K9)</f>
        <v>-175267</v>
      </c>
      <c r="L10" s="33"/>
      <c r="M10" s="37">
        <f>SUM(M8:M9)</f>
        <v>6109205</v>
      </c>
      <c r="N10" s="33"/>
      <c r="O10" s="37">
        <f>SUM(O8:O9)</f>
        <v>241245254</v>
      </c>
      <c r="P10" s="33"/>
      <c r="Q10" s="37">
        <v>0</v>
      </c>
      <c r="R10" s="33"/>
      <c r="S10" s="37">
        <f>SUM(S8:S9)</f>
        <v>241245254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2"/>
  <sheetViews>
    <sheetView rightToLeft="1" zoomScale="115" zoomScaleNormal="115" workbookViewId="0">
      <selection activeCell="Q23" sqref="Q23"/>
    </sheetView>
  </sheetViews>
  <sheetFormatPr defaultRowHeight="15"/>
  <cols>
    <col min="1" max="1" width="33.85546875" style="1" customWidth="1"/>
    <col min="2" max="2" width="1" style="1" customWidth="1"/>
    <col min="3" max="3" width="18.28515625" style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6" customFormat="1" ht="30">
      <c r="A3" s="106" t="s">
        <v>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6" customFormat="1" ht="30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s="6" customFormat="1" ht="18.75"/>
    <row r="6" spans="1:17" s="6" customFormat="1" ht="21">
      <c r="A6" s="96" t="s">
        <v>3</v>
      </c>
      <c r="C6" s="98" t="s">
        <v>76</v>
      </c>
      <c r="D6" s="98" t="s">
        <v>76</v>
      </c>
      <c r="E6" s="98" t="s">
        <v>76</v>
      </c>
      <c r="F6" s="98" t="s">
        <v>76</v>
      </c>
      <c r="G6" s="98" t="s">
        <v>76</v>
      </c>
      <c r="H6" s="98" t="s">
        <v>76</v>
      </c>
      <c r="I6" s="98" t="s">
        <v>76</v>
      </c>
      <c r="K6" s="98" t="s">
        <v>77</v>
      </c>
      <c r="L6" s="98" t="s">
        <v>77</v>
      </c>
      <c r="M6" s="98" t="s">
        <v>77</v>
      </c>
      <c r="N6" s="98" t="s">
        <v>77</v>
      </c>
      <c r="O6" s="98" t="s">
        <v>77</v>
      </c>
      <c r="P6" s="98" t="s">
        <v>77</v>
      </c>
      <c r="Q6" s="98" t="s">
        <v>77</v>
      </c>
    </row>
    <row r="7" spans="1:17" s="6" customFormat="1" ht="59.25" customHeight="1">
      <c r="A7" s="97" t="s">
        <v>3</v>
      </c>
      <c r="C7" s="9" t="s">
        <v>7</v>
      </c>
      <c r="E7" s="9" t="s">
        <v>86</v>
      </c>
      <c r="G7" s="9" t="s">
        <v>87</v>
      </c>
      <c r="I7" s="46" t="s">
        <v>88</v>
      </c>
      <c r="K7" s="9" t="s">
        <v>7</v>
      </c>
      <c r="M7" s="9" t="s">
        <v>86</v>
      </c>
      <c r="O7" s="9" t="s">
        <v>87</v>
      </c>
      <c r="Q7" s="46" t="s">
        <v>88</v>
      </c>
    </row>
    <row r="8" spans="1:17" s="6" customFormat="1" ht="21">
      <c r="A8" s="47" t="s">
        <v>20</v>
      </c>
      <c r="C8" s="12">
        <v>8020490</v>
      </c>
      <c r="D8" s="48"/>
      <c r="E8" s="12">
        <v>32618585320</v>
      </c>
      <c r="F8" s="48"/>
      <c r="G8" s="12">
        <v>33117878926</v>
      </c>
      <c r="H8" s="48"/>
      <c r="I8" s="13">
        <v>-499293605</v>
      </c>
      <c r="J8" s="48"/>
      <c r="K8" s="12">
        <v>8020490</v>
      </c>
      <c r="L8" s="48"/>
      <c r="M8" s="12">
        <v>32618585320</v>
      </c>
      <c r="N8" s="48"/>
      <c r="O8" s="12">
        <v>33254168665</v>
      </c>
      <c r="P8" s="48"/>
      <c r="Q8" s="13">
        <v>-635583344</v>
      </c>
    </row>
    <row r="9" spans="1:17" s="6" customFormat="1" ht="21">
      <c r="A9" s="47" t="s">
        <v>22</v>
      </c>
      <c r="C9" s="12">
        <v>15520000</v>
      </c>
      <c r="D9" s="48"/>
      <c r="E9" s="12">
        <v>118947930816</v>
      </c>
      <c r="F9" s="48"/>
      <c r="G9" s="12">
        <v>106061923987</v>
      </c>
      <c r="H9" s="48"/>
      <c r="I9" s="12">
        <v>12886006829</v>
      </c>
      <c r="J9" s="48"/>
      <c r="K9" s="12">
        <v>15520000</v>
      </c>
      <c r="L9" s="48"/>
      <c r="M9" s="12">
        <v>118947930816</v>
      </c>
      <c r="N9" s="48"/>
      <c r="O9" s="12">
        <v>110482821512</v>
      </c>
      <c r="P9" s="48"/>
      <c r="Q9" s="12">
        <v>8465109304</v>
      </c>
    </row>
    <row r="10" spans="1:17" s="6" customFormat="1" ht="21">
      <c r="A10" s="47" t="s">
        <v>18</v>
      </c>
      <c r="C10" s="12">
        <v>11171042</v>
      </c>
      <c r="D10" s="48"/>
      <c r="E10" s="12">
        <v>177261325888</v>
      </c>
      <c r="F10" s="48"/>
      <c r="G10" s="12">
        <v>157169141099</v>
      </c>
      <c r="H10" s="48"/>
      <c r="I10" s="12">
        <v>20092184789</v>
      </c>
      <c r="J10" s="48"/>
      <c r="K10" s="12">
        <v>11171042</v>
      </c>
      <c r="L10" s="48"/>
      <c r="M10" s="12">
        <v>177261325888</v>
      </c>
      <c r="N10" s="48"/>
      <c r="O10" s="12">
        <v>137331091253</v>
      </c>
      <c r="P10" s="48"/>
      <c r="Q10" s="12">
        <v>39930234635</v>
      </c>
    </row>
    <row r="11" spans="1:17" s="6" customFormat="1" ht="21">
      <c r="A11" s="47" t="s">
        <v>21</v>
      </c>
      <c r="C11" s="12">
        <v>927270</v>
      </c>
      <c r="D11" s="48"/>
      <c r="E11" s="12">
        <v>40342652064</v>
      </c>
      <c r="F11" s="48"/>
      <c r="G11" s="12">
        <v>44134429524</v>
      </c>
      <c r="H11" s="48"/>
      <c r="I11" s="13">
        <v>-3791777459</v>
      </c>
      <c r="J11" s="48"/>
      <c r="K11" s="12">
        <v>927270</v>
      </c>
      <c r="L11" s="48"/>
      <c r="M11" s="12">
        <v>40342652064</v>
      </c>
      <c r="N11" s="48"/>
      <c r="O11" s="12">
        <v>38073902890</v>
      </c>
      <c r="P11" s="48"/>
      <c r="Q11" s="12">
        <v>2268749174</v>
      </c>
    </row>
    <row r="12" spans="1:17" s="6" customFormat="1" ht="21">
      <c r="A12" s="47" t="s">
        <v>16</v>
      </c>
      <c r="C12" s="12">
        <v>26410672</v>
      </c>
      <c r="D12" s="48"/>
      <c r="E12" s="12">
        <v>514409831300</v>
      </c>
      <c r="F12" s="48"/>
      <c r="G12" s="12">
        <v>510137928204</v>
      </c>
      <c r="H12" s="48"/>
      <c r="I12" s="12">
        <v>4271903096</v>
      </c>
      <c r="J12" s="48"/>
      <c r="K12" s="12">
        <v>26410672</v>
      </c>
      <c r="L12" s="48"/>
      <c r="M12" s="12">
        <v>514409831300</v>
      </c>
      <c r="N12" s="48"/>
      <c r="O12" s="12">
        <v>509324645291</v>
      </c>
      <c r="P12" s="48"/>
      <c r="Q12" s="12">
        <v>5085186009</v>
      </c>
    </row>
    <row r="13" spans="1:17" s="6" customFormat="1" ht="21">
      <c r="A13" s="47" t="s">
        <v>23</v>
      </c>
      <c r="C13" s="12">
        <v>35987565</v>
      </c>
      <c r="D13" s="48"/>
      <c r="E13" s="12">
        <v>162540169316</v>
      </c>
      <c r="F13" s="48"/>
      <c r="G13" s="12">
        <v>154002773868</v>
      </c>
      <c r="H13" s="48"/>
      <c r="I13" s="12">
        <v>8537395448</v>
      </c>
      <c r="J13" s="48"/>
      <c r="K13" s="12">
        <v>35987565</v>
      </c>
      <c r="L13" s="48"/>
      <c r="M13" s="12">
        <v>162540169316</v>
      </c>
      <c r="N13" s="48"/>
      <c r="O13" s="12">
        <v>135685902393</v>
      </c>
      <c r="P13" s="48"/>
      <c r="Q13" s="12">
        <v>26854266923</v>
      </c>
    </row>
    <row r="14" spans="1:17" s="6" customFormat="1" ht="21">
      <c r="A14" s="47" t="s">
        <v>15</v>
      </c>
      <c r="C14" s="12">
        <v>6968735</v>
      </c>
      <c r="D14" s="48"/>
      <c r="E14" s="12">
        <v>21015658181</v>
      </c>
      <c r="F14" s="48"/>
      <c r="G14" s="12">
        <v>18462892954</v>
      </c>
      <c r="H14" s="48"/>
      <c r="I14" s="12">
        <v>2552765227</v>
      </c>
      <c r="J14" s="48"/>
      <c r="K14" s="12">
        <v>6968735</v>
      </c>
      <c r="L14" s="48"/>
      <c r="M14" s="12">
        <v>21015658181</v>
      </c>
      <c r="N14" s="48"/>
      <c r="O14" s="12">
        <v>17071022027</v>
      </c>
      <c r="P14" s="48"/>
      <c r="Q14" s="12">
        <v>3944636154</v>
      </c>
    </row>
    <row r="15" spans="1:17" s="6" customFormat="1" ht="21">
      <c r="A15" s="47" t="s">
        <v>17</v>
      </c>
      <c r="C15" s="12">
        <v>476585</v>
      </c>
      <c r="D15" s="48"/>
      <c r="E15" s="12">
        <v>25009826673</v>
      </c>
      <c r="F15" s="48"/>
      <c r="G15" s="12">
        <v>25051746564</v>
      </c>
      <c r="H15" s="48"/>
      <c r="I15" s="13">
        <v>-41919890</v>
      </c>
      <c r="J15" s="48"/>
      <c r="K15" s="12">
        <v>476585</v>
      </c>
      <c r="L15" s="48"/>
      <c r="M15" s="12">
        <v>25009826673</v>
      </c>
      <c r="N15" s="48"/>
      <c r="O15" s="12">
        <v>22214112464</v>
      </c>
      <c r="P15" s="48"/>
      <c r="Q15" s="12">
        <v>2795714209</v>
      </c>
    </row>
    <row r="16" spans="1:17" s="6" customFormat="1" ht="21">
      <c r="A16" s="47" t="s">
        <v>19</v>
      </c>
      <c r="C16" s="12">
        <v>10000</v>
      </c>
      <c r="D16" s="48"/>
      <c r="E16" s="12">
        <v>137284254</v>
      </c>
      <c r="F16" s="48"/>
      <c r="G16" s="12">
        <v>134554765</v>
      </c>
      <c r="H16" s="48"/>
      <c r="I16" s="12">
        <v>2729489</v>
      </c>
      <c r="J16" s="48"/>
      <c r="K16" s="12">
        <v>10000</v>
      </c>
      <c r="L16" s="48"/>
      <c r="M16" s="12">
        <v>137284254</v>
      </c>
      <c r="N16" s="48"/>
      <c r="O16" s="12">
        <v>125207396</v>
      </c>
      <c r="P16" s="48"/>
      <c r="Q16" s="12">
        <v>12076858</v>
      </c>
    </row>
    <row r="17" spans="1:17" s="6" customFormat="1" ht="21">
      <c r="A17" s="47" t="s">
        <v>24</v>
      </c>
      <c r="C17" s="12">
        <v>26242500</v>
      </c>
      <c r="D17" s="48"/>
      <c r="E17" s="12">
        <v>536251264065</v>
      </c>
      <c r="F17" s="48"/>
      <c r="G17" s="12">
        <v>580591284861</v>
      </c>
      <c r="H17" s="48"/>
      <c r="I17" s="13">
        <v>-44340020796</v>
      </c>
      <c r="J17" s="48"/>
      <c r="K17" s="12">
        <v>26242500</v>
      </c>
      <c r="L17" s="48"/>
      <c r="M17" s="12">
        <v>536251264065</v>
      </c>
      <c r="N17" s="48"/>
      <c r="O17" s="12">
        <v>393824264061</v>
      </c>
      <c r="P17" s="48"/>
      <c r="Q17" s="12">
        <v>142427000004</v>
      </c>
    </row>
    <row r="18" spans="1:17" s="6" customFormat="1" ht="21">
      <c r="A18" s="47" t="s">
        <v>48</v>
      </c>
      <c r="C18" s="12">
        <v>172500</v>
      </c>
      <c r="D18" s="48"/>
      <c r="E18" s="12">
        <v>98350244340</v>
      </c>
      <c r="F18" s="48"/>
      <c r="G18" s="12">
        <v>98749022210</v>
      </c>
      <c r="H18" s="48"/>
      <c r="I18" s="13">
        <v>-398777870</v>
      </c>
      <c r="J18" s="48"/>
      <c r="K18" s="12">
        <v>172500</v>
      </c>
      <c r="L18" s="48"/>
      <c r="M18" s="12">
        <v>98350244340</v>
      </c>
      <c r="N18" s="48"/>
      <c r="O18" s="12">
        <v>98597077043</v>
      </c>
      <c r="P18" s="48"/>
      <c r="Q18" s="13">
        <v>-246832703</v>
      </c>
    </row>
    <row r="19" spans="1:17" s="6" customFormat="1" ht="21">
      <c r="A19" s="47" t="s">
        <v>36</v>
      </c>
      <c r="C19" s="12">
        <v>12000</v>
      </c>
      <c r="D19" s="48"/>
      <c r="E19" s="12">
        <v>10039596012</v>
      </c>
      <c r="F19" s="48"/>
      <c r="G19" s="12">
        <v>9876034679</v>
      </c>
      <c r="H19" s="48"/>
      <c r="I19" s="12">
        <v>163561333</v>
      </c>
      <c r="J19" s="48"/>
      <c r="K19" s="12">
        <v>12000</v>
      </c>
      <c r="L19" s="48"/>
      <c r="M19" s="12">
        <v>10039596012</v>
      </c>
      <c r="N19" s="48"/>
      <c r="O19" s="12">
        <v>9431492875</v>
      </c>
      <c r="P19" s="48"/>
      <c r="Q19" s="12">
        <v>608103137</v>
      </c>
    </row>
    <row r="20" spans="1:17" s="6" customFormat="1" ht="21">
      <c r="A20" s="47" t="s">
        <v>42</v>
      </c>
      <c r="C20" s="12">
        <v>18400</v>
      </c>
      <c r="D20" s="48"/>
      <c r="E20" s="12">
        <v>16388581657</v>
      </c>
      <c r="F20" s="48"/>
      <c r="G20" s="12">
        <v>16066079640</v>
      </c>
      <c r="H20" s="48"/>
      <c r="I20" s="12">
        <v>322502017</v>
      </c>
      <c r="J20" s="48"/>
      <c r="K20" s="12">
        <v>18400</v>
      </c>
      <c r="L20" s="48"/>
      <c r="M20" s="12">
        <v>16388581657</v>
      </c>
      <c r="N20" s="48"/>
      <c r="O20" s="12">
        <v>14959694066</v>
      </c>
      <c r="P20" s="48"/>
      <c r="Q20" s="12">
        <v>1428887591</v>
      </c>
    </row>
    <row r="21" spans="1:17" s="6" customFormat="1" ht="21">
      <c r="A21" s="47" t="s">
        <v>45</v>
      </c>
      <c r="C21" s="12">
        <v>16200</v>
      </c>
      <c r="D21" s="48"/>
      <c r="E21" s="12">
        <v>15256944689</v>
      </c>
      <c r="F21" s="48"/>
      <c r="G21" s="12">
        <v>14955843146</v>
      </c>
      <c r="H21" s="48"/>
      <c r="I21" s="12">
        <v>301101543</v>
      </c>
      <c r="J21" s="48"/>
      <c r="K21" s="12">
        <v>16200</v>
      </c>
      <c r="L21" s="48"/>
      <c r="M21" s="12">
        <v>15256944689</v>
      </c>
      <c r="N21" s="48"/>
      <c r="O21" s="12">
        <v>13950583228</v>
      </c>
      <c r="P21" s="48"/>
      <c r="Q21" s="12">
        <v>1306361461</v>
      </c>
    </row>
    <row r="22" spans="1:17" s="6" customFormat="1" ht="21">
      <c r="A22" s="15" t="s">
        <v>98</v>
      </c>
      <c r="C22" s="49">
        <f>SUM(C8:C21)</f>
        <v>131953959</v>
      </c>
      <c r="E22" s="49">
        <f>SUM(E8:E21)</f>
        <v>1768569894575</v>
      </c>
      <c r="G22" s="49">
        <f>SUM(G8:G21)</f>
        <v>1768511534427</v>
      </c>
      <c r="I22" s="49">
        <f>SUM(I8:I21)</f>
        <v>58360151</v>
      </c>
      <c r="K22" s="49">
        <f>SUM(K8:K21)</f>
        <v>131953959</v>
      </c>
      <c r="M22" s="49">
        <f>SUM(M8:M21)</f>
        <v>1768569894575</v>
      </c>
      <c r="O22" s="49">
        <f>SUM(O8:O21)</f>
        <v>1534325985164</v>
      </c>
      <c r="Q22" s="49">
        <f>SUM(Q8:Q21)</f>
        <v>234243909412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29"/>
  <sheetViews>
    <sheetView rightToLeft="1" topLeftCell="A8" zoomScale="115" zoomScaleNormal="115" workbookViewId="0">
      <selection activeCell="Q30" sqref="Q30"/>
    </sheetView>
  </sheetViews>
  <sheetFormatPr defaultRowHeight="15"/>
  <cols>
    <col min="1" max="1" width="35.1406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6" customFormat="1" ht="30">
      <c r="A3" s="106" t="s">
        <v>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6" customFormat="1" ht="30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s="6" customFormat="1" ht="18.75"/>
    <row r="6" spans="1:17" s="6" customFormat="1" ht="21">
      <c r="A6" s="96" t="s">
        <v>3</v>
      </c>
      <c r="C6" s="98" t="s">
        <v>76</v>
      </c>
      <c r="D6" s="98" t="s">
        <v>76</v>
      </c>
      <c r="E6" s="98" t="s">
        <v>76</v>
      </c>
      <c r="F6" s="98" t="s">
        <v>76</v>
      </c>
      <c r="G6" s="98" t="s">
        <v>76</v>
      </c>
      <c r="H6" s="98" t="s">
        <v>76</v>
      </c>
      <c r="I6" s="98" t="s">
        <v>76</v>
      </c>
      <c r="K6" s="98" t="s">
        <v>77</v>
      </c>
      <c r="L6" s="98" t="s">
        <v>77</v>
      </c>
      <c r="M6" s="98" t="s">
        <v>77</v>
      </c>
      <c r="N6" s="98" t="s">
        <v>77</v>
      </c>
      <c r="O6" s="98" t="s">
        <v>77</v>
      </c>
      <c r="P6" s="98" t="s">
        <v>77</v>
      </c>
      <c r="Q6" s="98" t="s">
        <v>77</v>
      </c>
    </row>
    <row r="7" spans="1:17" s="6" customFormat="1" ht="21">
      <c r="A7" s="97" t="s">
        <v>3</v>
      </c>
      <c r="C7" s="9" t="s">
        <v>7</v>
      </c>
      <c r="E7" s="9" t="s">
        <v>86</v>
      </c>
      <c r="G7" s="9" t="s">
        <v>87</v>
      </c>
      <c r="I7" s="9" t="s">
        <v>89</v>
      </c>
      <c r="K7" s="9" t="s">
        <v>7</v>
      </c>
      <c r="M7" s="9" t="s">
        <v>86</v>
      </c>
      <c r="O7" s="9" t="s">
        <v>87</v>
      </c>
      <c r="Q7" s="9" t="s">
        <v>89</v>
      </c>
    </row>
    <row r="8" spans="1:17" s="6" customFormat="1" ht="21">
      <c r="A8" s="47" t="s">
        <v>22</v>
      </c>
      <c r="C8" s="12">
        <v>50000</v>
      </c>
      <c r="D8" s="48"/>
      <c r="E8" s="12">
        <v>386206261</v>
      </c>
      <c r="F8" s="48"/>
      <c r="G8" s="12">
        <v>355936925</v>
      </c>
      <c r="H8" s="48"/>
      <c r="I8" s="12">
        <v>30269336</v>
      </c>
      <c r="J8" s="48"/>
      <c r="K8" s="12">
        <v>1168021</v>
      </c>
      <c r="L8" s="48"/>
      <c r="M8" s="12">
        <v>9487862655</v>
      </c>
      <c r="N8" s="48"/>
      <c r="O8" s="12">
        <v>8314310471</v>
      </c>
      <c r="P8" s="48"/>
      <c r="Q8" s="12">
        <v>1173552184</v>
      </c>
    </row>
    <row r="9" spans="1:17" s="6" customFormat="1" ht="21">
      <c r="A9" s="47" t="s">
        <v>21</v>
      </c>
      <c r="C9" s="12">
        <v>21148</v>
      </c>
      <c r="D9" s="48"/>
      <c r="E9" s="12">
        <v>951081586</v>
      </c>
      <c r="F9" s="48"/>
      <c r="G9" s="12">
        <v>867214111</v>
      </c>
      <c r="H9" s="48"/>
      <c r="I9" s="12">
        <v>83867475</v>
      </c>
      <c r="J9" s="48"/>
      <c r="K9" s="12">
        <v>470009</v>
      </c>
      <c r="L9" s="48"/>
      <c r="M9" s="12">
        <v>20062608625</v>
      </c>
      <c r="N9" s="48"/>
      <c r="O9" s="12">
        <v>18944123899</v>
      </c>
      <c r="P9" s="48"/>
      <c r="Q9" s="12">
        <v>1118484726</v>
      </c>
    </row>
    <row r="10" spans="1:17" s="6" customFormat="1" ht="21">
      <c r="A10" s="47" t="s">
        <v>26</v>
      </c>
      <c r="C10" s="12">
        <v>2753967</v>
      </c>
      <c r="D10" s="48"/>
      <c r="E10" s="12">
        <v>111941535642</v>
      </c>
      <c r="F10" s="48"/>
      <c r="G10" s="12">
        <v>110827421113</v>
      </c>
      <c r="H10" s="48"/>
      <c r="I10" s="12">
        <v>1114114529</v>
      </c>
      <c r="J10" s="48"/>
      <c r="K10" s="12">
        <v>2753967</v>
      </c>
      <c r="L10" s="48"/>
      <c r="M10" s="12">
        <v>111941535642</v>
      </c>
      <c r="N10" s="48"/>
      <c r="O10" s="12">
        <v>110827421113</v>
      </c>
      <c r="P10" s="48"/>
      <c r="Q10" s="12">
        <v>1114114529</v>
      </c>
    </row>
    <row r="11" spans="1:17" s="6" customFormat="1" ht="21">
      <c r="A11" s="47" t="s">
        <v>17</v>
      </c>
      <c r="C11" s="12">
        <v>107200</v>
      </c>
      <c r="D11" s="48"/>
      <c r="E11" s="12">
        <v>5562558500</v>
      </c>
      <c r="F11" s="48"/>
      <c r="G11" s="12">
        <v>5012796839</v>
      </c>
      <c r="H11" s="48"/>
      <c r="I11" s="12">
        <v>549761661</v>
      </c>
      <c r="J11" s="48"/>
      <c r="K11" s="12">
        <v>984648</v>
      </c>
      <c r="L11" s="48"/>
      <c r="M11" s="12">
        <v>47479032644</v>
      </c>
      <c r="N11" s="48"/>
      <c r="O11" s="12">
        <v>45809750554</v>
      </c>
      <c r="P11" s="48"/>
      <c r="Q11" s="12">
        <v>1669282090</v>
      </c>
    </row>
    <row r="12" spans="1:17" s="6" customFormat="1" ht="21">
      <c r="A12" s="47" t="s">
        <v>25</v>
      </c>
      <c r="C12" s="12">
        <v>7500000</v>
      </c>
      <c r="D12" s="48"/>
      <c r="E12" s="12">
        <v>81112288889</v>
      </c>
      <c r="F12" s="48"/>
      <c r="G12" s="12">
        <v>80197533869</v>
      </c>
      <c r="H12" s="48"/>
      <c r="I12" s="12">
        <v>914755020</v>
      </c>
      <c r="J12" s="48"/>
      <c r="K12" s="12">
        <v>7500000</v>
      </c>
      <c r="L12" s="48"/>
      <c r="M12" s="12">
        <v>81112288889</v>
      </c>
      <c r="N12" s="48"/>
      <c r="O12" s="12">
        <v>80197533869</v>
      </c>
      <c r="P12" s="48"/>
      <c r="Q12" s="12">
        <v>914755020</v>
      </c>
    </row>
    <row r="13" spans="1:17" s="6" customFormat="1" ht="21">
      <c r="A13" s="47" t="s">
        <v>18</v>
      </c>
      <c r="C13" s="12">
        <v>97340</v>
      </c>
      <c r="D13" s="48"/>
      <c r="E13" s="12">
        <v>1508596004</v>
      </c>
      <c r="F13" s="48"/>
      <c r="G13" s="12">
        <v>1194254282</v>
      </c>
      <c r="H13" s="48"/>
      <c r="I13" s="12">
        <v>314341722</v>
      </c>
      <c r="J13" s="48"/>
      <c r="K13" s="12">
        <v>2328527</v>
      </c>
      <c r="L13" s="48"/>
      <c r="M13" s="12">
        <v>33550441073</v>
      </c>
      <c r="N13" s="48"/>
      <c r="O13" s="12">
        <v>28299069634</v>
      </c>
      <c r="P13" s="48"/>
      <c r="Q13" s="12">
        <v>5251371439</v>
      </c>
    </row>
    <row r="14" spans="1:17" s="6" customFormat="1" ht="21">
      <c r="A14" s="47" t="s">
        <v>20</v>
      </c>
      <c r="C14" s="12">
        <v>221693</v>
      </c>
      <c r="D14" s="48"/>
      <c r="E14" s="12">
        <v>933490850</v>
      </c>
      <c r="F14" s="48"/>
      <c r="G14" s="12">
        <v>921321003</v>
      </c>
      <c r="H14" s="48"/>
      <c r="I14" s="12">
        <v>12169847</v>
      </c>
      <c r="J14" s="48"/>
      <c r="K14" s="12">
        <v>5383149</v>
      </c>
      <c r="L14" s="48"/>
      <c r="M14" s="12">
        <v>22490217904</v>
      </c>
      <c r="N14" s="48"/>
      <c r="O14" s="12">
        <v>23095323465</v>
      </c>
      <c r="P14" s="48"/>
      <c r="Q14" s="13">
        <v>-605105561</v>
      </c>
    </row>
    <row r="15" spans="1:17" s="6" customFormat="1" ht="21">
      <c r="A15" s="47" t="s">
        <v>24</v>
      </c>
      <c r="C15" s="12">
        <v>12142500</v>
      </c>
      <c r="D15" s="48"/>
      <c r="E15" s="12">
        <v>266855912794</v>
      </c>
      <c r="F15" s="48"/>
      <c r="G15" s="12">
        <v>181073612423</v>
      </c>
      <c r="H15" s="48"/>
      <c r="I15" s="12">
        <v>85782300371</v>
      </c>
      <c r="J15" s="48"/>
      <c r="K15" s="12">
        <v>28142500</v>
      </c>
      <c r="L15" s="48"/>
      <c r="M15" s="12">
        <v>562325688235</v>
      </c>
      <c r="N15" s="48"/>
      <c r="O15" s="12">
        <v>419633612423</v>
      </c>
      <c r="P15" s="48"/>
      <c r="Q15" s="12">
        <v>142692075812</v>
      </c>
    </row>
    <row r="16" spans="1:17" s="6" customFormat="1" ht="21">
      <c r="A16" s="47" t="s">
        <v>15</v>
      </c>
      <c r="C16" s="12">
        <v>151478</v>
      </c>
      <c r="D16" s="48"/>
      <c r="E16" s="12">
        <v>420625704</v>
      </c>
      <c r="F16" s="48"/>
      <c r="G16" s="12">
        <v>369357371</v>
      </c>
      <c r="H16" s="48"/>
      <c r="I16" s="12">
        <v>51268333</v>
      </c>
      <c r="J16" s="48"/>
      <c r="K16" s="12">
        <v>4513303</v>
      </c>
      <c r="L16" s="48"/>
      <c r="M16" s="12">
        <v>11735866155</v>
      </c>
      <c r="N16" s="48"/>
      <c r="O16" s="12">
        <v>10678425921</v>
      </c>
      <c r="P16" s="48"/>
      <c r="Q16" s="12">
        <v>1057440234</v>
      </c>
    </row>
    <row r="17" spans="1:17" s="6" customFormat="1" ht="21">
      <c r="A17" s="47" t="s">
        <v>16</v>
      </c>
      <c r="C17" s="12">
        <v>6095218</v>
      </c>
      <c r="D17" s="48"/>
      <c r="E17" s="12">
        <v>117458809628</v>
      </c>
      <c r="F17" s="48"/>
      <c r="G17" s="12">
        <v>116241071192</v>
      </c>
      <c r="H17" s="48"/>
      <c r="I17" s="12">
        <v>1217738436</v>
      </c>
      <c r="J17" s="48"/>
      <c r="K17" s="12">
        <v>7306791</v>
      </c>
      <c r="L17" s="48"/>
      <c r="M17" s="12">
        <v>140439236216</v>
      </c>
      <c r="N17" s="48"/>
      <c r="O17" s="12">
        <v>138886720134</v>
      </c>
      <c r="P17" s="48"/>
      <c r="Q17" s="12">
        <v>1552516082</v>
      </c>
    </row>
    <row r="18" spans="1:17" s="6" customFormat="1" ht="21">
      <c r="A18" s="47" t="s">
        <v>23</v>
      </c>
      <c r="C18" s="12">
        <v>0</v>
      </c>
      <c r="D18" s="48"/>
      <c r="E18" s="12">
        <v>0</v>
      </c>
      <c r="F18" s="48"/>
      <c r="G18" s="12">
        <v>0</v>
      </c>
      <c r="H18" s="48"/>
      <c r="I18" s="12">
        <v>0</v>
      </c>
      <c r="J18" s="48"/>
      <c r="K18" s="12">
        <v>2922646</v>
      </c>
      <c r="L18" s="48"/>
      <c r="M18" s="12">
        <v>15578275728</v>
      </c>
      <c r="N18" s="48"/>
      <c r="O18" s="12">
        <v>10939471243</v>
      </c>
      <c r="P18" s="48"/>
      <c r="Q18" s="12">
        <v>4638804485</v>
      </c>
    </row>
    <row r="19" spans="1:17" s="6" customFormat="1" ht="21">
      <c r="A19" s="47" t="s">
        <v>19</v>
      </c>
      <c r="C19" s="12">
        <v>0</v>
      </c>
      <c r="D19" s="48"/>
      <c r="E19" s="12">
        <v>0</v>
      </c>
      <c r="F19" s="48"/>
      <c r="G19" s="12">
        <v>0</v>
      </c>
      <c r="H19" s="48"/>
      <c r="I19" s="12">
        <v>0</v>
      </c>
      <c r="J19" s="48"/>
      <c r="K19" s="12">
        <v>312058</v>
      </c>
      <c r="L19" s="48"/>
      <c r="M19" s="12">
        <v>3979739120</v>
      </c>
      <c r="N19" s="48"/>
      <c r="O19" s="12">
        <v>3882541812</v>
      </c>
      <c r="P19" s="48"/>
      <c r="Q19" s="12">
        <v>97197308</v>
      </c>
    </row>
    <row r="20" spans="1:17" s="6" customFormat="1" ht="21">
      <c r="A20" s="47" t="s">
        <v>40</v>
      </c>
      <c r="C20" s="12">
        <v>27500</v>
      </c>
      <c r="D20" s="48"/>
      <c r="E20" s="12">
        <v>27500000000</v>
      </c>
      <c r="F20" s="48"/>
      <c r="G20" s="12">
        <v>24549863435</v>
      </c>
      <c r="H20" s="48"/>
      <c r="I20" s="12">
        <v>2950136565</v>
      </c>
      <c r="J20" s="48"/>
      <c r="K20" s="12">
        <v>30100</v>
      </c>
      <c r="L20" s="48"/>
      <c r="M20" s="12">
        <v>29876076100</v>
      </c>
      <c r="N20" s="48"/>
      <c r="O20" s="12">
        <v>26870941432</v>
      </c>
      <c r="P20" s="48"/>
      <c r="Q20" s="12">
        <v>3005134668</v>
      </c>
    </row>
    <row r="21" spans="1:17" s="6" customFormat="1" ht="21">
      <c r="A21" s="47" t="s">
        <v>51</v>
      </c>
      <c r="C21" s="12">
        <v>183630</v>
      </c>
      <c r="D21" s="48"/>
      <c r="E21" s="12">
        <v>148994540264</v>
      </c>
      <c r="F21" s="48"/>
      <c r="G21" s="12">
        <v>147879303583</v>
      </c>
      <c r="H21" s="48"/>
      <c r="I21" s="12">
        <v>1115236681</v>
      </c>
      <c r="J21" s="48"/>
      <c r="K21" s="12">
        <v>183630</v>
      </c>
      <c r="L21" s="48"/>
      <c r="M21" s="12">
        <v>148994540264</v>
      </c>
      <c r="N21" s="48"/>
      <c r="O21" s="12">
        <v>147879303583</v>
      </c>
      <c r="P21" s="48"/>
      <c r="Q21" s="12">
        <v>1115236681</v>
      </c>
    </row>
    <row r="22" spans="1:17" s="6" customFormat="1" ht="21">
      <c r="A22" s="47" t="s">
        <v>90</v>
      </c>
      <c r="C22" s="12">
        <v>0</v>
      </c>
      <c r="D22" s="48"/>
      <c r="E22" s="12">
        <v>0</v>
      </c>
      <c r="F22" s="48"/>
      <c r="G22" s="12">
        <v>0</v>
      </c>
      <c r="H22" s="48"/>
      <c r="I22" s="12">
        <v>0</v>
      </c>
      <c r="J22" s="48"/>
      <c r="K22" s="12">
        <v>2400</v>
      </c>
      <c r="L22" s="48"/>
      <c r="M22" s="12">
        <v>2386628447</v>
      </c>
      <c r="N22" s="48"/>
      <c r="O22" s="12">
        <v>2256194555</v>
      </c>
      <c r="P22" s="48"/>
      <c r="Q22" s="12">
        <v>130433892</v>
      </c>
    </row>
    <row r="23" spans="1:17" s="6" customFormat="1" ht="21">
      <c r="A23" s="47" t="s">
        <v>42</v>
      </c>
      <c r="C23" s="12">
        <v>0</v>
      </c>
      <c r="D23" s="48"/>
      <c r="E23" s="12">
        <v>0</v>
      </c>
      <c r="F23" s="48"/>
      <c r="G23" s="12">
        <v>0</v>
      </c>
      <c r="H23" s="48"/>
      <c r="I23" s="12">
        <v>0</v>
      </c>
      <c r="J23" s="48"/>
      <c r="K23" s="12">
        <v>14800</v>
      </c>
      <c r="L23" s="48"/>
      <c r="M23" s="12">
        <v>12115928592</v>
      </c>
      <c r="N23" s="48"/>
      <c r="O23" s="12">
        <v>12026380256</v>
      </c>
      <c r="P23" s="48"/>
      <c r="Q23" s="12">
        <v>89548336</v>
      </c>
    </row>
    <row r="24" spans="1:17" s="6" customFormat="1" ht="21">
      <c r="A24" s="47" t="s">
        <v>83</v>
      </c>
      <c r="C24" s="12">
        <v>0</v>
      </c>
      <c r="D24" s="48"/>
      <c r="E24" s="12">
        <v>0</v>
      </c>
      <c r="F24" s="48"/>
      <c r="G24" s="12">
        <v>0</v>
      </c>
      <c r="H24" s="48"/>
      <c r="I24" s="12">
        <v>0</v>
      </c>
      <c r="J24" s="48"/>
      <c r="K24" s="12">
        <v>7000</v>
      </c>
      <c r="L24" s="48"/>
      <c r="M24" s="12">
        <v>6772086682</v>
      </c>
      <c r="N24" s="48"/>
      <c r="O24" s="12">
        <v>6890001124</v>
      </c>
      <c r="P24" s="48"/>
      <c r="Q24" s="13">
        <v>-117914442</v>
      </c>
    </row>
    <row r="25" spans="1:17" s="6" customFormat="1" ht="21">
      <c r="A25" s="47" t="s">
        <v>36</v>
      </c>
      <c r="C25" s="12">
        <v>0</v>
      </c>
      <c r="D25" s="48"/>
      <c r="E25" s="12">
        <v>0</v>
      </c>
      <c r="F25" s="48"/>
      <c r="G25" s="12">
        <v>0</v>
      </c>
      <c r="H25" s="48"/>
      <c r="I25" s="12">
        <v>0</v>
      </c>
      <c r="J25" s="48"/>
      <c r="K25" s="12">
        <v>4800</v>
      </c>
      <c r="L25" s="48"/>
      <c r="M25" s="12">
        <v>3752875202</v>
      </c>
      <c r="N25" s="48"/>
      <c r="O25" s="12">
        <v>3735855185</v>
      </c>
      <c r="P25" s="48"/>
      <c r="Q25" s="12">
        <v>17020017</v>
      </c>
    </row>
    <row r="26" spans="1:17" s="6" customFormat="1" ht="21">
      <c r="A26" s="47" t="s">
        <v>91</v>
      </c>
      <c r="C26" s="12">
        <v>0</v>
      </c>
      <c r="D26" s="48"/>
      <c r="E26" s="12">
        <v>0</v>
      </c>
      <c r="F26" s="48"/>
      <c r="G26" s="12">
        <v>0</v>
      </c>
      <c r="H26" s="48"/>
      <c r="I26" s="12">
        <v>0</v>
      </c>
      <c r="J26" s="48"/>
      <c r="K26" s="12">
        <v>200</v>
      </c>
      <c r="L26" s="48"/>
      <c r="M26" s="12">
        <v>170076605</v>
      </c>
      <c r="N26" s="48"/>
      <c r="O26" s="12">
        <v>163718610</v>
      </c>
      <c r="P26" s="48"/>
      <c r="Q26" s="12">
        <v>6357995</v>
      </c>
    </row>
    <row r="27" spans="1:17" s="6" customFormat="1" ht="21">
      <c r="A27" s="47" t="s">
        <v>92</v>
      </c>
      <c r="C27" s="12">
        <v>0</v>
      </c>
      <c r="D27" s="48"/>
      <c r="E27" s="12">
        <v>0</v>
      </c>
      <c r="F27" s="48"/>
      <c r="G27" s="12">
        <v>0</v>
      </c>
      <c r="H27" s="48"/>
      <c r="I27" s="12">
        <v>0</v>
      </c>
      <c r="J27" s="48"/>
      <c r="K27" s="12">
        <v>400</v>
      </c>
      <c r="L27" s="48"/>
      <c r="M27" s="12">
        <v>371666348</v>
      </c>
      <c r="N27" s="48"/>
      <c r="O27" s="12">
        <v>370678545</v>
      </c>
      <c r="P27" s="48"/>
      <c r="Q27" s="12">
        <v>987803</v>
      </c>
    </row>
    <row r="28" spans="1:17" s="6" customFormat="1" ht="21">
      <c r="A28" s="47" t="s">
        <v>45</v>
      </c>
      <c r="C28" s="12">
        <v>0</v>
      </c>
      <c r="D28" s="48"/>
      <c r="E28" s="12">
        <v>0</v>
      </c>
      <c r="F28" s="48"/>
      <c r="G28" s="12">
        <v>0</v>
      </c>
      <c r="H28" s="48"/>
      <c r="I28" s="12">
        <v>0</v>
      </c>
      <c r="J28" s="48"/>
      <c r="K28" s="12">
        <v>6710</v>
      </c>
      <c r="L28" s="48"/>
      <c r="M28" s="12">
        <v>5804691980</v>
      </c>
      <c r="N28" s="48"/>
      <c r="O28" s="12">
        <v>5763569701</v>
      </c>
      <c r="P28" s="48"/>
      <c r="Q28" s="12">
        <v>41122279</v>
      </c>
    </row>
    <row r="29" spans="1:17" s="6" customFormat="1" ht="21">
      <c r="A29" s="15" t="s">
        <v>98</v>
      </c>
      <c r="C29" s="49">
        <f>SUM(C8:C28)</f>
        <v>29351674</v>
      </c>
      <c r="D29" s="48"/>
      <c r="E29" s="49">
        <f>SUM(E8:E28)</f>
        <v>763625646122</v>
      </c>
      <c r="F29" s="48"/>
      <c r="G29" s="49">
        <f>SUM(G8:G28)</f>
        <v>669489686146</v>
      </c>
      <c r="H29" s="48"/>
      <c r="I29" s="49">
        <f>SUM(I8:I28)</f>
        <v>94135959976</v>
      </c>
      <c r="J29" s="48"/>
      <c r="K29" s="49">
        <f>SUM(K8:K28)</f>
        <v>64035659</v>
      </c>
      <c r="L29" s="48"/>
      <c r="M29" s="49">
        <f>SUM(M8:M28)</f>
        <v>1270427363106</v>
      </c>
      <c r="N29" s="48"/>
      <c r="O29" s="49">
        <f>SUM(O8:O28)</f>
        <v>1105464947529</v>
      </c>
      <c r="P29" s="48"/>
      <c r="Q29" s="49">
        <f>SUM(Q8:Q28)</f>
        <v>164962415577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0"/>
  <sheetViews>
    <sheetView rightToLeft="1" workbookViewId="0">
      <selection activeCell="A9" sqref="A9"/>
    </sheetView>
  </sheetViews>
  <sheetFormatPr defaultRowHeight="15"/>
  <cols>
    <col min="1" max="1" width="36.42578125" style="1" customWidth="1"/>
    <col min="2" max="2" width="1" style="1" customWidth="1"/>
    <col min="3" max="3" width="17.140625" style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7.42578125" style="1" customWidth="1"/>
    <col min="12" max="12" width="1" style="1" customWidth="1"/>
    <col min="13" max="13" width="15.5703125" style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3.85546875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6" customFormat="1" ht="18.75"/>
    <row r="2" spans="1:21" s="6" customFormat="1" ht="30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s="6" customFormat="1" ht="30">
      <c r="A3" s="106" t="s">
        <v>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6" customFormat="1" ht="21.75" customHeight="1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6" customFormat="1" ht="18.75"/>
    <row r="6" spans="1:21" s="6" customFormat="1" ht="21">
      <c r="A6" s="96" t="s">
        <v>3</v>
      </c>
      <c r="C6" s="98" t="s">
        <v>76</v>
      </c>
      <c r="D6" s="98" t="s">
        <v>76</v>
      </c>
      <c r="E6" s="98" t="s">
        <v>76</v>
      </c>
      <c r="F6" s="98" t="s">
        <v>76</v>
      </c>
      <c r="G6" s="98" t="s">
        <v>76</v>
      </c>
      <c r="H6" s="98" t="s">
        <v>76</v>
      </c>
      <c r="I6" s="98" t="s">
        <v>76</v>
      </c>
      <c r="J6" s="98" t="s">
        <v>76</v>
      </c>
      <c r="K6" s="98" t="s">
        <v>76</v>
      </c>
      <c r="M6" s="98" t="s">
        <v>77</v>
      </c>
      <c r="N6" s="98" t="s">
        <v>77</v>
      </c>
      <c r="O6" s="98" t="s">
        <v>77</v>
      </c>
      <c r="P6" s="98" t="s">
        <v>77</v>
      </c>
      <c r="Q6" s="98" t="s">
        <v>77</v>
      </c>
      <c r="R6" s="98" t="s">
        <v>77</v>
      </c>
      <c r="S6" s="98" t="s">
        <v>77</v>
      </c>
      <c r="T6" s="98" t="s">
        <v>77</v>
      </c>
      <c r="U6" s="98" t="s">
        <v>77</v>
      </c>
    </row>
    <row r="7" spans="1:21" s="6" customFormat="1" ht="21">
      <c r="A7" s="97" t="s">
        <v>3</v>
      </c>
      <c r="C7" s="10" t="s">
        <v>93</v>
      </c>
      <c r="E7" s="9" t="s">
        <v>94</v>
      </c>
      <c r="G7" s="9" t="s">
        <v>95</v>
      </c>
      <c r="I7" s="9" t="s">
        <v>60</v>
      </c>
      <c r="K7" s="50" t="s">
        <v>96</v>
      </c>
      <c r="M7" s="9" t="s">
        <v>93</v>
      </c>
      <c r="O7" s="9" t="s">
        <v>94</v>
      </c>
      <c r="Q7" s="9" t="s">
        <v>95</v>
      </c>
      <c r="S7" s="9" t="s">
        <v>60</v>
      </c>
      <c r="U7" s="9" t="s">
        <v>96</v>
      </c>
    </row>
    <row r="8" spans="1:21" s="6" customFormat="1" ht="24">
      <c r="A8" s="51" t="s">
        <v>22</v>
      </c>
      <c r="C8" s="52">
        <v>0</v>
      </c>
      <c r="D8" s="53"/>
      <c r="E8" s="52">
        <v>12886006829</v>
      </c>
      <c r="F8" s="52"/>
      <c r="G8" s="52">
        <v>30269336</v>
      </c>
      <c r="H8" s="52"/>
      <c r="I8" s="52">
        <v>12916276165</v>
      </c>
      <c r="J8" s="53"/>
      <c r="K8" s="54">
        <v>0.1401</v>
      </c>
      <c r="L8" s="52"/>
      <c r="M8" s="53">
        <v>0</v>
      </c>
      <c r="N8" s="52"/>
      <c r="O8" s="52">
        <v>8465109304</v>
      </c>
      <c r="P8" s="53"/>
      <c r="Q8" s="52">
        <v>1173552184</v>
      </c>
      <c r="R8" s="52"/>
      <c r="S8" s="52">
        <v>9638661488</v>
      </c>
      <c r="T8" s="52"/>
      <c r="U8" s="54">
        <v>2.4E-2</v>
      </c>
    </row>
    <row r="9" spans="1:21" s="6" customFormat="1" ht="24">
      <c r="A9" s="51" t="s">
        <v>21</v>
      </c>
      <c r="C9" s="52">
        <v>0</v>
      </c>
      <c r="D9" s="53"/>
      <c r="E9" s="56">
        <v>-3791777459</v>
      </c>
      <c r="F9" s="52"/>
      <c r="G9" s="52">
        <v>83867475</v>
      </c>
      <c r="H9" s="52"/>
      <c r="I9" s="56">
        <v>-3707909984</v>
      </c>
      <c r="J9" s="53"/>
      <c r="K9" s="55">
        <v>-4.02E-2</v>
      </c>
      <c r="L9" s="52"/>
      <c r="M9" s="53">
        <v>0</v>
      </c>
      <c r="N9" s="52"/>
      <c r="O9" s="52">
        <v>2268749174</v>
      </c>
      <c r="P9" s="53"/>
      <c r="Q9" s="52">
        <v>1118484726</v>
      </c>
      <c r="R9" s="52"/>
      <c r="S9" s="52">
        <v>3387233900</v>
      </c>
      <c r="T9" s="52"/>
      <c r="U9" s="54">
        <v>8.3999999999999995E-3</v>
      </c>
    </row>
    <row r="10" spans="1:21" s="6" customFormat="1" ht="24">
      <c r="A10" s="51" t="s">
        <v>26</v>
      </c>
      <c r="C10" s="52">
        <v>0</v>
      </c>
      <c r="D10" s="53"/>
      <c r="E10" s="52">
        <v>0</v>
      </c>
      <c r="F10" s="52"/>
      <c r="G10" s="52">
        <v>1114114529</v>
      </c>
      <c r="H10" s="52"/>
      <c r="I10" s="52">
        <v>1114114529</v>
      </c>
      <c r="J10" s="53"/>
      <c r="K10" s="54">
        <v>1.21E-2</v>
      </c>
      <c r="L10" s="52"/>
      <c r="M10" s="53">
        <v>0</v>
      </c>
      <c r="N10" s="52"/>
      <c r="O10" s="52">
        <v>0</v>
      </c>
      <c r="P10" s="53"/>
      <c r="Q10" s="52">
        <v>1114114529</v>
      </c>
      <c r="R10" s="52"/>
      <c r="S10" s="52">
        <v>1114114529</v>
      </c>
      <c r="T10" s="52"/>
      <c r="U10" s="54">
        <v>2.8E-3</v>
      </c>
    </row>
    <row r="11" spans="1:21" s="6" customFormat="1" ht="24">
      <c r="A11" s="51" t="s">
        <v>17</v>
      </c>
      <c r="C11" s="52">
        <v>0</v>
      </c>
      <c r="D11" s="53"/>
      <c r="E11" s="56">
        <v>-41919890</v>
      </c>
      <c r="F11" s="52"/>
      <c r="G11" s="52">
        <v>549761661</v>
      </c>
      <c r="H11" s="52"/>
      <c r="I11" s="52">
        <v>507841771</v>
      </c>
      <c r="J11" s="53"/>
      <c r="K11" s="54">
        <v>5.4999999999999997E-3</v>
      </c>
      <c r="L11" s="52"/>
      <c r="M11" s="53">
        <v>0</v>
      </c>
      <c r="N11" s="52"/>
      <c r="O11" s="52">
        <v>2795714209</v>
      </c>
      <c r="P11" s="53"/>
      <c r="Q11" s="52">
        <v>1669282090</v>
      </c>
      <c r="R11" s="52"/>
      <c r="S11" s="52">
        <v>4464996299</v>
      </c>
      <c r="T11" s="52"/>
      <c r="U11" s="54">
        <v>1.11E-2</v>
      </c>
    </row>
    <row r="12" spans="1:21" s="6" customFormat="1" ht="24">
      <c r="A12" s="51" t="s">
        <v>25</v>
      </c>
      <c r="C12" s="52">
        <v>0</v>
      </c>
      <c r="D12" s="53"/>
      <c r="E12" s="52">
        <v>0</v>
      </c>
      <c r="F12" s="52"/>
      <c r="G12" s="52">
        <v>914755020</v>
      </c>
      <c r="H12" s="52"/>
      <c r="I12" s="52">
        <v>914755020</v>
      </c>
      <c r="J12" s="53"/>
      <c r="K12" s="54">
        <v>9.9000000000000008E-3</v>
      </c>
      <c r="L12" s="52"/>
      <c r="M12" s="53">
        <v>0</v>
      </c>
      <c r="N12" s="52"/>
      <c r="O12" s="52">
        <v>0</v>
      </c>
      <c r="P12" s="53"/>
      <c r="Q12" s="52">
        <v>914755020</v>
      </c>
      <c r="R12" s="52"/>
      <c r="S12" s="52">
        <v>914755020</v>
      </c>
      <c r="T12" s="52"/>
      <c r="U12" s="54">
        <v>2.3E-3</v>
      </c>
    </row>
    <row r="13" spans="1:21" s="6" customFormat="1" ht="24">
      <c r="A13" s="51" t="s">
        <v>18</v>
      </c>
      <c r="C13" s="52">
        <v>0</v>
      </c>
      <c r="D13" s="53"/>
      <c r="E13" s="52">
        <v>20092184789</v>
      </c>
      <c r="F13" s="52"/>
      <c r="G13" s="52">
        <v>314341722</v>
      </c>
      <c r="H13" s="52"/>
      <c r="I13" s="52">
        <v>20406526511</v>
      </c>
      <c r="J13" s="53"/>
      <c r="K13" s="54">
        <v>0.22140000000000001</v>
      </c>
      <c r="L13" s="52"/>
      <c r="M13" s="53">
        <v>0</v>
      </c>
      <c r="N13" s="52"/>
      <c r="O13" s="52">
        <v>39930234635</v>
      </c>
      <c r="P13" s="53"/>
      <c r="Q13" s="52">
        <v>5251371439</v>
      </c>
      <c r="R13" s="52"/>
      <c r="S13" s="52">
        <v>45181606074</v>
      </c>
      <c r="T13" s="52"/>
      <c r="U13" s="54">
        <v>0.11269999999999999</v>
      </c>
    </row>
    <row r="14" spans="1:21" s="6" customFormat="1" ht="24">
      <c r="A14" s="51" t="s">
        <v>20</v>
      </c>
      <c r="C14" s="52">
        <v>0</v>
      </c>
      <c r="D14" s="53"/>
      <c r="E14" s="56">
        <v>-499293605</v>
      </c>
      <c r="F14" s="52"/>
      <c r="G14" s="52">
        <v>12169847</v>
      </c>
      <c r="H14" s="52"/>
      <c r="I14" s="56">
        <v>-487123758</v>
      </c>
      <c r="J14" s="57"/>
      <c r="K14" s="55">
        <v>-5.3E-3</v>
      </c>
      <c r="L14" s="56"/>
      <c r="M14" s="57">
        <v>0</v>
      </c>
      <c r="N14" s="56"/>
      <c r="O14" s="56">
        <v>-635583344</v>
      </c>
      <c r="P14" s="57"/>
      <c r="Q14" s="56">
        <v>-605105561</v>
      </c>
      <c r="R14" s="56"/>
      <c r="S14" s="56">
        <v>-1240688905</v>
      </c>
      <c r="T14" s="56"/>
      <c r="U14" s="55">
        <v>-3.0999999999999999E-3</v>
      </c>
    </row>
    <row r="15" spans="1:21" s="6" customFormat="1" ht="24">
      <c r="A15" s="51" t="s">
        <v>24</v>
      </c>
      <c r="C15" s="52">
        <v>0</v>
      </c>
      <c r="D15" s="53"/>
      <c r="E15" s="56">
        <v>-44340020796</v>
      </c>
      <c r="F15" s="52"/>
      <c r="G15" s="52">
        <v>85782300371</v>
      </c>
      <c r="H15" s="52"/>
      <c r="I15" s="52">
        <v>41442279575</v>
      </c>
      <c r="J15" s="53"/>
      <c r="K15" s="54">
        <v>0.44969999999999999</v>
      </c>
      <c r="L15" s="52"/>
      <c r="M15" s="53">
        <v>0</v>
      </c>
      <c r="N15" s="52"/>
      <c r="O15" s="52">
        <v>142427000004</v>
      </c>
      <c r="P15" s="53"/>
      <c r="Q15" s="52">
        <v>142692075812</v>
      </c>
      <c r="R15" s="52"/>
      <c r="S15" s="52">
        <v>285119075816</v>
      </c>
      <c r="T15" s="52"/>
      <c r="U15" s="54">
        <v>0.71089999999999998</v>
      </c>
    </row>
    <row r="16" spans="1:21" s="6" customFormat="1" ht="24">
      <c r="A16" s="51" t="s">
        <v>15</v>
      </c>
      <c r="C16" s="52">
        <v>0</v>
      </c>
      <c r="D16" s="53"/>
      <c r="E16" s="52">
        <v>2552765227</v>
      </c>
      <c r="F16" s="52"/>
      <c r="G16" s="52">
        <v>51268333</v>
      </c>
      <c r="H16" s="52"/>
      <c r="I16" s="52">
        <v>2604033560</v>
      </c>
      <c r="J16" s="53"/>
      <c r="K16" s="54">
        <v>2.8299999999999999E-2</v>
      </c>
      <c r="L16" s="52"/>
      <c r="M16" s="53">
        <v>0</v>
      </c>
      <c r="N16" s="52"/>
      <c r="O16" s="52">
        <v>3944636154</v>
      </c>
      <c r="P16" s="53"/>
      <c r="Q16" s="52">
        <v>1057440234</v>
      </c>
      <c r="R16" s="52"/>
      <c r="S16" s="52">
        <v>5002076388</v>
      </c>
      <c r="T16" s="52"/>
      <c r="U16" s="54">
        <v>1.2500000000000001E-2</v>
      </c>
    </row>
    <row r="17" spans="1:21" s="6" customFormat="1" ht="24">
      <c r="A17" s="51" t="s">
        <v>16</v>
      </c>
      <c r="C17" s="52">
        <v>0</v>
      </c>
      <c r="D17" s="53"/>
      <c r="E17" s="52">
        <v>4271903096</v>
      </c>
      <c r="F17" s="52"/>
      <c r="G17" s="52">
        <v>1217738436</v>
      </c>
      <c r="H17" s="52"/>
      <c r="I17" s="52">
        <v>5489641532</v>
      </c>
      <c r="J17" s="53"/>
      <c r="K17" s="54">
        <v>5.96E-2</v>
      </c>
      <c r="L17" s="52"/>
      <c r="M17" s="53">
        <v>0</v>
      </c>
      <c r="N17" s="52"/>
      <c r="O17" s="52">
        <v>5085186009</v>
      </c>
      <c r="P17" s="53"/>
      <c r="Q17" s="52">
        <v>1552516082</v>
      </c>
      <c r="R17" s="52"/>
      <c r="S17" s="52">
        <v>6637702091</v>
      </c>
      <c r="T17" s="52"/>
      <c r="U17" s="54">
        <v>1.66E-2</v>
      </c>
    </row>
    <row r="18" spans="1:21" s="6" customFormat="1" ht="24">
      <c r="A18" s="51" t="s">
        <v>23</v>
      </c>
      <c r="C18" s="52">
        <v>0</v>
      </c>
      <c r="D18" s="53"/>
      <c r="E18" s="52">
        <v>8537395448</v>
      </c>
      <c r="F18" s="52"/>
      <c r="G18" s="52">
        <v>0</v>
      </c>
      <c r="H18" s="52"/>
      <c r="I18" s="52">
        <v>8537395448</v>
      </c>
      <c r="J18" s="53"/>
      <c r="K18" s="54">
        <v>9.2600000000000002E-2</v>
      </c>
      <c r="L18" s="52"/>
      <c r="M18" s="53">
        <v>0</v>
      </c>
      <c r="N18" s="52"/>
      <c r="O18" s="52">
        <v>26854266923</v>
      </c>
      <c r="P18" s="53"/>
      <c r="Q18" s="52">
        <v>4638804485</v>
      </c>
      <c r="R18" s="52"/>
      <c r="S18" s="52">
        <v>31493071408</v>
      </c>
      <c r="T18" s="52"/>
      <c r="U18" s="54">
        <v>7.85E-2</v>
      </c>
    </row>
    <row r="19" spans="1:21" s="6" customFormat="1" ht="24">
      <c r="A19" s="51" t="s">
        <v>19</v>
      </c>
      <c r="C19" s="52">
        <v>0</v>
      </c>
      <c r="D19" s="53"/>
      <c r="E19" s="52">
        <v>2729489</v>
      </c>
      <c r="F19" s="52"/>
      <c r="G19" s="52">
        <v>0</v>
      </c>
      <c r="H19" s="52"/>
      <c r="I19" s="52">
        <v>2729489</v>
      </c>
      <c r="J19" s="53"/>
      <c r="K19" s="54">
        <v>0</v>
      </c>
      <c r="L19" s="52"/>
      <c r="M19" s="53">
        <v>0</v>
      </c>
      <c r="N19" s="52"/>
      <c r="O19" s="52">
        <v>12076858</v>
      </c>
      <c r="P19" s="53"/>
      <c r="Q19" s="52">
        <v>97197308</v>
      </c>
      <c r="R19" s="52"/>
      <c r="S19" s="52">
        <v>109274166</v>
      </c>
      <c r="T19" s="52"/>
      <c r="U19" s="54">
        <v>2.9999999999999997E-4</v>
      </c>
    </row>
    <row r="20" spans="1:21" s="6" customFormat="1" ht="24">
      <c r="A20" s="58" t="s">
        <v>98</v>
      </c>
      <c r="B20" s="59"/>
      <c r="C20" s="60">
        <f>SUM(C8:C19)</f>
        <v>0</v>
      </c>
      <c r="D20" s="61"/>
      <c r="E20" s="65">
        <f>SUM(E8:E19)</f>
        <v>-330026872</v>
      </c>
      <c r="F20" s="62"/>
      <c r="G20" s="60">
        <f>SUM(G8:G19)</f>
        <v>90070586730</v>
      </c>
      <c r="H20" s="62"/>
      <c r="I20" s="60">
        <f>SUM(I8:I19)</f>
        <v>89740559858</v>
      </c>
      <c r="J20" s="61"/>
      <c r="K20" s="63">
        <f>SUM(K8:K19)</f>
        <v>0.9736999999999999</v>
      </c>
      <c r="L20" s="62"/>
      <c r="M20" s="64">
        <f>SUM(M8:M19)</f>
        <v>0</v>
      </c>
      <c r="N20" s="62"/>
      <c r="O20" s="60">
        <f>SUM(O8:O19)</f>
        <v>231147389926</v>
      </c>
      <c r="P20" s="61"/>
      <c r="Q20" s="60">
        <f>SUM(Q8:Q19)</f>
        <v>160674488348</v>
      </c>
      <c r="R20" s="62"/>
      <c r="S20" s="60">
        <f>SUM(S8:S19)</f>
        <v>391821878274</v>
      </c>
      <c r="T20" s="62"/>
      <c r="U20" s="63">
        <f>SUM(U8:U19)</f>
        <v>0.97699999999999987</v>
      </c>
    </row>
  </sheetData>
  <mergeCells count="6">
    <mergeCell ref="A2:U2"/>
    <mergeCell ref="A3:U3"/>
    <mergeCell ref="A4:U4"/>
    <mergeCell ref="M6:U6"/>
    <mergeCell ref="C6:K6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8"/>
  <sheetViews>
    <sheetView rightToLeft="1" workbookViewId="0">
      <selection activeCell="G18" sqref="G18"/>
    </sheetView>
  </sheetViews>
  <sheetFormatPr defaultRowHeight="15"/>
  <cols>
    <col min="1" max="1" width="35.5703125" style="1" customWidth="1"/>
    <col min="2" max="2" width="1" style="1" customWidth="1"/>
    <col min="3" max="3" width="14.7109375" style="1" customWidth="1"/>
    <col min="4" max="4" width="1" style="1" customWidth="1"/>
    <col min="5" max="5" width="14.28515625" style="1" customWidth="1"/>
    <col min="6" max="6" width="1" style="1" customWidth="1"/>
    <col min="7" max="7" width="19.28515625" style="1" customWidth="1"/>
    <col min="8" max="8" width="1" style="1" customWidth="1"/>
    <col min="9" max="9" width="16.140625" style="1" customWidth="1"/>
    <col min="10" max="10" width="1" style="1" customWidth="1"/>
    <col min="11" max="11" width="19.42578125" style="1" customWidth="1"/>
    <col min="12" max="12" width="1" style="1" customWidth="1"/>
    <col min="13" max="13" width="17.7109375" style="1" customWidth="1"/>
    <col min="14" max="14" width="1" style="1" customWidth="1"/>
    <col min="15" max="15" width="16.5703125" style="1" customWidth="1"/>
    <col min="16" max="16" width="1" style="1" customWidth="1"/>
    <col min="17" max="17" width="19.7109375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s="6" customFormat="1" ht="30">
      <c r="A3" s="106" t="s">
        <v>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6" customFormat="1" ht="30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s="6" customFormat="1" ht="18.75"/>
    <row r="6" spans="1:17" s="6" customFormat="1" ht="21">
      <c r="A6" s="96" t="s">
        <v>78</v>
      </c>
      <c r="C6" s="98" t="s">
        <v>76</v>
      </c>
      <c r="D6" s="98" t="s">
        <v>76</v>
      </c>
      <c r="E6" s="98" t="s">
        <v>76</v>
      </c>
      <c r="F6" s="98" t="s">
        <v>76</v>
      </c>
      <c r="G6" s="98" t="s">
        <v>76</v>
      </c>
      <c r="H6" s="98" t="s">
        <v>76</v>
      </c>
      <c r="I6" s="98" t="s">
        <v>76</v>
      </c>
      <c r="K6" s="98" t="s">
        <v>77</v>
      </c>
      <c r="L6" s="98" t="s">
        <v>77</v>
      </c>
      <c r="M6" s="98" t="s">
        <v>77</v>
      </c>
      <c r="N6" s="98" t="s">
        <v>77</v>
      </c>
      <c r="O6" s="98" t="s">
        <v>77</v>
      </c>
      <c r="P6" s="98" t="s">
        <v>77</v>
      </c>
      <c r="Q6" s="98" t="s">
        <v>77</v>
      </c>
    </row>
    <row r="7" spans="1:17" s="6" customFormat="1" ht="21">
      <c r="A7" s="97" t="s">
        <v>78</v>
      </c>
      <c r="C7" s="9" t="s">
        <v>97</v>
      </c>
      <c r="E7" s="9" t="s">
        <v>94</v>
      </c>
      <c r="G7" s="9" t="s">
        <v>95</v>
      </c>
      <c r="I7" s="9" t="s">
        <v>98</v>
      </c>
      <c r="K7" s="9" t="s">
        <v>97</v>
      </c>
      <c r="M7" s="9" t="s">
        <v>94</v>
      </c>
      <c r="O7" s="9" t="s">
        <v>95</v>
      </c>
      <c r="Q7" s="9" t="s">
        <v>98</v>
      </c>
    </row>
    <row r="8" spans="1:17" s="6" customFormat="1" ht="21">
      <c r="A8" s="47" t="s">
        <v>40</v>
      </c>
      <c r="C8" s="12">
        <v>0</v>
      </c>
      <c r="D8" s="48"/>
      <c r="E8" s="12">
        <v>0</v>
      </c>
      <c r="F8" s="48"/>
      <c r="G8" s="12">
        <v>2950136565</v>
      </c>
      <c r="H8" s="48"/>
      <c r="I8" s="12">
        <v>2950136565</v>
      </c>
      <c r="J8" s="48"/>
      <c r="K8" s="12">
        <v>0</v>
      </c>
      <c r="L8" s="48"/>
      <c r="M8" s="12">
        <v>0</v>
      </c>
      <c r="N8" s="48"/>
      <c r="O8" s="12">
        <v>3005134668</v>
      </c>
      <c r="P8" s="48"/>
      <c r="Q8" s="12">
        <v>3005134668</v>
      </c>
    </row>
    <row r="9" spans="1:17" s="6" customFormat="1" ht="21">
      <c r="A9" s="47" t="s">
        <v>51</v>
      </c>
      <c r="C9" s="12">
        <v>0</v>
      </c>
      <c r="D9" s="48"/>
      <c r="E9" s="12">
        <v>0</v>
      </c>
      <c r="F9" s="48"/>
      <c r="G9" s="12">
        <v>1115236681</v>
      </c>
      <c r="H9" s="48"/>
      <c r="I9" s="12">
        <v>1115236681</v>
      </c>
      <c r="J9" s="48"/>
      <c r="K9" s="12">
        <v>0</v>
      </c>
      <c r="L9" s="48"/>
      <c r="M9" s="12">
        <v>0</v>
      </c>
      <c r="N9" s="48"/>
      <c r="O9" s="12">
        <v>1115236681</v>
      </c>
      <c r="P9" s="48"/>
      <c r="Q9" s="12">
        <v>1115236681</v>
      </c>
    </row>
    <row r="10" spans="1:17" s="6" customFormat="1" ht="21">
      <c r="A10" s="47" t="s">
        <v>90</v>
      </c>
      <c r="C10" s="12">
        <v>0</v>
      </c>
      <c r="D10" s="48"/>
      <c r="E10" s="12">
        <v>0</v>
      </c>
      <c r="F10" s="48"/>
      <c r="G10" s="12">
        <v>0</v>
      </c>
      <c r="H10" s="48"/>
      <c r="I10" s="12">
        <v>0</v>
      </c>
      <c r="J10" s="48"/>
      <c r="K10" s="12">
        <v>0</v>
      </c>
      <c r="L10" s="48"/>
      <c r="M10" s="12">
        <v>0</v>
      </c>
      <c r="N10" s="48"/>
      <c r="O10" s="12">
        <v>130433892</v>
      </c>
      <c r="P10" s="48"/>
      <c r="Q10" s="12">
        <v>130433892</v>
      </c>
    </row>
    <row r="11" spans="1:17" s="6" customFormat="1" ht="21">
      <c r="A11" s="47" t="s">
        <v>42</v>
      </c>
      <c r="C11" s="12">
        <v>0</v>
      </c>
      <c r="D11" s="48"/>
      <c r="E11" s="12">
        <v>322502017</v>
      </c>
      <c r="F11" s="48"/>
      <c r="G11" s="12">
        <v>0</v>
      </c>
      <c r="H11" s="48"/>
      <c r="I11" s="12">
        <v>322502017</v>
      </c>
      <c r="J11" s="48"/>
      <c r="K11" s="12">
        <v>0</v>
      </c>
      <c r="L11" s="48"/>
      <c r="M11" s="12">
        <v>1428887591</v>
      </c>
      <c r="N11" s="48"/>
      <c r="O11" s="12">
        <v>89548336</v>
      </c>
      <c r="P11" s="48"/>
      <c r="Q11" s="12">
        <v>1518435927</v>
      </c>
    </row>
    <row r="12" spans="1:17" s="6" customFormat="1" ht="21">
      <c r="A12" s="47" t="s">
        <v>83</v>
      </c>
      <c r="C12" s="12">
        <v>0</v>
      </c>
      <c r="D12" s="48"/>
      <c r="E12" s="12">
        <v>0</v>
      </c>
      <c r="F12" s="48"/>
      <c r="G12" s="12">
        <v>0</v>
      </c>
      <c r="H12" s="48"/>
      <c r="I12" s="12">
        <v>0</v>
      </c>
      <c r="J12" s="48"/>
      <c r="K12" s="12">
        <v>207561809</v>
      </c>
      <c r="L12" s="48"/>
      <c r="M12" s="12">
        <v>0</v>
      </c>
      <c r="N12" s="48"/>
      <c r="O12" s="13">
        <v>-117914442</v>
      </c>
      <c r="P12" s="48"/>
      <c r="Q12" s="12">
        <v>89647367</v>
      </c>
    </row>
    <row r="13" spans="1:17" s="6" customFormat="1" ht="21">
      <c r="A13" s="47" t="s">
        <v>36</v>
      </c>
      <c r="C13" s="12">
        <v>0</v>
      </c>
      <c r="D13" s="48"/>
      <c r="E13" s="12">
        <v>163561333</v>
      </c>
      <c r="F13" s="48"/>
      <c r="G13" s="12">
        <v>0</v>
      </c>
      <c r="H13" s="48"/>
      <c r="I13" s="12">
        <v>163561333</v>
      </c>
      <c r="J13" s="48"/>
      <c r="K13" s="12">
        <v>0</v>
      </c>
      <c r="L13" s="48"/>
      <c r="M13" s="12">
        <v>608103137</v>
      </c>
      <c r="N13" s="48"/>
      <c r="O13" s="12">
        <v>17020017</v>
      </c>
      <c r="P13" s="48"/>
      <c r="Q13" s="12">
        <v>625123154</v>
      </c>
    </row>
    <row r="14" spans="1:17" s="6" customFormat="1" ht="21">
      <c r="A14" s="47" t="s">
        <v>91</v>
      </c>
      <c r="C14" s="12">
        <v>0</v>
      </c>
      <c r="D14" s="48"/>
      <c r="E14" s="12">
        <v>0</v>
      </c>
      <c r="F14" s="48"/>
      <c r="G14" s="12">
        <v>0</v>
      </c>
      <c r="H14" s="48"/>
      <c r="I14" s="12">
        <v>0</v>
      </c>
      <c r="J14" s="48"/>
      <c r="K14" s="12">
        <v>0</v>
      </c>
      <c r="L14" s="48"/>
      <c r="M14" s="12">
        <v>0</v>
      </c>
      <c r="N14" s="48"/>
      <c r="O14" s="12">
        <v>6357995</v>
      </c>
      <c r="P14" s="48"/>
      <c r="Q14" s="12">
        <v>6357995</v>
      </c>
    </row>
    <row r="15" spans="1:17" s="6" customFormat="1" ht="21">
      <c r="A15" s="47" t="s">
        <v>92</v>
      </c>
      <c r="C15" s="12">
        <v>0</v>
      </c>
      <c r="D15" s="48"/>
      <c r="E15" s="12">
        <v>0</v>
      </c>
      <c r="F15" s="48"/>
      <c r="G15" s="12">
        <v>0</v>
      </c>
      <c r="H15" s="48"/>
      <c r="I15" s="12">
        <v>0</v>
      </c>
      <c r="J15" s="48"/>
      <c r="K15" s="12">
        <v>0</v>
      </c>
      <c r="L15" s="48"/>
      <c r="M15" s="12">
        <v>0</v>
      </c>
      <c r="N15" s="48"/>
      <c r="O15" s="12">
        <v>987803</v>
      </c>
      <c r="P15" s="48"/>
      <c r="Q15" s="12">
        <v>987803</v>
      </c>
    </row>
    <row r="16" spans="1:17" s="6" customFormat="1" ht="21">
      <c r="A16" s="47" t="s">
        <v>45</v>
      </c>
      <c r="C16" s="12">
        <v>0</v>
      </c>
      <c r="D16" s="48"/>
      <c r="E16" s="12">
        <v>301101543</v>
      </c>
      <c r="F16" s="48"/>
      <c r="G16" s="12">
        <v>0</v>
      </c>
      <c r="H16" s="48"/>
      <c r="I16" s="12">
        <v>301101543</v>
      </c>
      <c r="J16" s="48"/>
      <c r="K16" s="12">
        <v>0</v>
      </c>
      <c r="L16" s="48"/>
      <c r="M16" s="12">
        <v>1306361461</v>
      </c>
      <c r="N16" s="48"/>
      <c r="O16" s="12">
        <v>41122279</v>
      </c>
      <c r="P16" s="48"/>
      <c r="Q16" s="12">
        <v>1347483740</v>
      </c>
    </row>
    <row r="17" spans="1:17" s="6" customFormat="1" ht="21">
      <c r="A17" s="47" t="s">
        <v>48</v>
      </c>
      <c r="C17" s="12">
        <v>0</v>
      </c>
      <c r="D17" s="48"/>
      <c r="E17" s="13">
        <v>-398777870</v>
      </c>
      <c r="F17" s="48"/>
      <c r="G17" s="12">
        <v>0</v>
      </c>
      <c r="H17" s="48"/>
      <c r="I17" s="13">
        <v>-398777870</v>
      </c>
      <c r="J17" s="48"/>
      <c r="K17" s="12">
        <v>0</v>
      </c>
      <c r="L17" s="48"/>
      <c r="M17" s="13">
        <v>-246832703</v>
      </c>
      <c r="N17" s="48"/>
      <c r="O17" s="12">
        <v>0</v>
      </c>
      <c r="P17" s="48"/>
      <c r="Q17" s="13">
        <v>-246832703</v>
      </c>
    </row>
    <row r="18" spans="1:17" s="6" customFormat="1" ht="21">
      <c r="A18" s="15" t="s">
        <v>98</v>
      </c>
      <c r="C18" s="49">
        <f>SUM(C8:C17)</f>
        <v>0</v>
      </c>
      <c r="D18" s="48"/>
      <c r="E18" s="49">
        <f>SUM(E8:E17)</f>
        <v>388387023</v>
      </c>
      <c r="F18" s="48"/>
      <c r="G18" s="49">
        <f>SUM(G8:G17)</f>
        <v>4065373246</v>
      </c>
      <c r="H18" s="48"/>
      <c r="I18" s="49">
        <f>SUM(I8:I17)</f>
        <v>4453760269</v>
      </c>
      <c r="J18" s="48"/>
      <c r="K18" s="49">
        <f>SUM(K8:K17)</f>
        <v>207561809</v>
      </c>
      <c r="L18" s="48"/>
      <c r="M18" s="49">
        <f>SUM(M8:M17)</f>
        <v>3096519486</v>
      </c>
      <c r="N18" s="48"/>
      <c r="O18" s="49">
        <f>SUM(O8:O17)</f>
        <v>4287927229</v>
      </c>
      <c r="P18" s="48"/>
      <c r="Q18" s="49">
        <f>SUM(Q8:Q17)</f>
        <v>7592008524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نام و مشخصات صندوق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2023-03-07T14:56:26Z</dcterms:created>
  <dcterms:modified xsi:type="dcterms:W3CDTF">2023-03-07T16:21:29Z</dcterms:modified>
</cp:coreProperties>
</file>