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farahani\Desktop\"/>
    </mc:Choice>
  </mc:AlternateContent>
  <xr:revisionPtr revIDLastSave="0" documentId="13_ncr:1_{B51892A7-832E-4774-B01E-4B9B1C9CFEDC}" xr6:coauthVersionLast="47" xr6:coauthVersionMax="47" xr10:uidLastSave="{00000000-0000-0000-0000-000000000000}"/>
  <bookViews>
    <workbookView xWindow="3630" yWindow="3720" windowWidth="21600" windowHeight="11385" xr2:uid="{00000000-000D-0000-FFFF-FFFF00000000}"/>
  </bookViews>
  <sheets>
    <sheet name="نام و مشخصات صندوق" sheetId="16" r:id="rId1"/>
    <sheet name="سهام" sheetId="1" r:id="rId2"/>
    <sheet name="اوراق مشارکت" sheetId="3" r:id="rId3"/>
    <sheet name="سپرده" sheetId="6" r:id="rId4"/>
    <sheet name="سود اوراق بهادار و سپرده بانکی" sheetId="7" r:id="rId5"/>
    <sheet name="درآمد سود سهام" sheetId="8" state="hidden" r:id="rId6"/>
    <sheet name="درآمد ناشی از تغییر قیمت اوراق" sheetId="9" r:id="rId7"/>
    <sheet name="درآمد ناشی از فروش" sheetId="10" r:id="rId8"/>
    <sheet name="سرمایه‌گذاری در سهام" sheetId="11" r:id="rId9"/>
    <sheet name="سرمایه‌گذاری در اوراق بهادار" sheetId="12" r:id="rId10"/>
    <sheet name="درآمد سپرده بانکی" sheetId="13" state="hidden" r:id="rId11"/>
    <sheet name="سایر درآمدها" sheetId="14" state="hidden" r:id="rId12"/>
    <sheet name="جمع درآمدها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5" l="1"/>
  <c r="E10" i="15"/>
  <c r="C10" i="15"/>
  <c r="Q18" i="12"/>
  <c r="O18" i="12"/>
  <c r="M18" i="12"/>
  <c r="K18" i="12"/>
  <c r="I18" i="12"/>
  <c r="G18" i="12"/>
  <c r="E18" i="12"/>
  <c r="C18" i="12"/>
  <c r="U20" i="11"/>
  <c r="S20" i="11"/>
  <c r="Q20" i="11"/>
  <c r="O20" i="11"/>
  <c r="M20" i="11"/>
  <c r="K20" i="11"/>
  <c r="I20" i="11"/>
  <c r="G20" i="11"/>
  <c r="E20" i="11"/>
  <c r="C20" i="11"/>
  <c r="Q30" i="10"/>
  <c r="O30" i="10"/>
  <c r="M30" i="10"/>
  <c r="K30" i="10"/>
  <c r="I30" i="10"/>
  <c r="G30" i="10"/>
  <c r="E30" i="10"/>
  <c r="C30" i="10"/>
  <c r="Q21" i="9"/>
  <c r="O21" i="9"/>
  <c r="M21" i="9"/>
  <c r="K21" i="9"/>
  <c r="I21" i="9"/>
  <c r="G21" i="9"/>
  <c r="E21" i="9"/>
  <c r="C21" i="9"/>
  <c r="S10" i="7"/>
  <c r="Q10" i="7"/>
  <c r="O10" i="7"/>
  <c r="M10" i="7"/>
  <c r="I10" i="7"/>
  <c r="S13" i="6"/>
  <c r="Q13" i="6"/>
  <c r="O13" i="6"/>
  <c r="M13" i="6"/>
  <c r="AK13" i="3"/>
  <c r="AI13" i="3"/>
  <c r="Y19" i="1"/>
  <c r="W19" i="1"/>
  <c r="U19" i="1"/>
  <c r="S19" i="1"/>
  <c r="Q19" i="1"/>
  <c r="O19" i="1"/>
  <c r="M19" i="1"/>
  <c r="K19" i="1"/>
  <c r="I19" i="1"/>
  <c r="G19" i="1"/>
  <c r="E19" i="1"/>
  <c r="C19" i="1"/>
</calcChain>
</file>

<file path=xl/sharedStrings.xml><?xml version="1.0" encoding="utf-8"?>
<sst xmlns="http://schemas.openxmlformats.org/spreadsheetml/2006/main" count="530" uniqueCount="122">
  <si>
    <t>صندوق سرمایه گذاری اختصاصی بازارگردانی آوای فراز</t>
  </si>
  <si>
    <t>صورت وضعیت پورتفوی</t>
  </si>
  <si>
    <t>برای ماه منتهی به 1402/01/15</t>
  </si>
  <si>
    <t>نام شرکت</t>
  </si>
  <si>
    <t>1401/12/15</t>
  </si>
  <si>
    <t>تغییرات طی دوره</t>
  </si>
  <si>
    <t>1402/01/15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</si>
  <si>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</si>
  <si>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</si>
  <si>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</si>
  <si>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</si>
  <si>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</si>
  <si>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</si>
  <si>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</si>
  <si>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</si>
  <si>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سرمایه گذاری آوا نوین</t>
  </si>
  <si>
    <t>صندوق س افرا نماد پایدار-ثابت</t>
  </si>
  <si>
    <t>صندوق س.اعتماد آفرین پارسیان-د</t>
  </si>
  <si>
    <t>سرمایه گذاری کشاورزی کوثر</t>
  </si>
  <si>
    <t>صندوق س. ثبات ویستا -د</t>
  </si>
  <si>
    <t>نیروگاه زاگرس کوثر</t>
  </si>
  <si>
    <t>خوراک‌  دام‌ پارس‌</t>
  </si>
  <si>
    <t>مجتمع تولید گوشت مرغ ماهان</t>
  </si>
  <si>
    <t>کشت وصنعت شریف آباد</t>
  </si>
  <si>
    <t>پنبه و دانه های روغنی خراسان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</si>
  <si>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</si>
  <si>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</si>
  <si>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</si>
  <si>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</si>
  <si>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</si>
  <si>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</si>
  <si>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</si>
  <si>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</si>
  <si>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</si>
  <si>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اسنادخزانه-م11بودجه99-020906</t>
  </si>
  <si>
    <t>بله</t>
  </si>
  <si>
    <t>1400/01/11</t>
  </si>
  <si>
    <t>1402/09/06</t>
  </si>
  <si>
    <t>اسنادخزانه-م8بودجه99-020606</t>
  </si>
  <si>
    <t>1399/07/06</t>
  </si>
  <si>
    <t>1402/06/06</t>
  </si>
  <si>
    <t>اسنادخزانه-م9بودجه99-020316</t>
  </si>
  <si>
    <t>1399/10/15</t>
  </si>
  <si>
    <t>1402/03/16</t>
  </si>
  <si>
    <t>اسناد خزانه-م1بودجه01-040326</t>
  </si>
  <si>
    <t>1401/02/26</t>
  </si>
  <si>
    <t>1404/03/26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</si>
  <si>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</si>
  <si>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</si>
  <si>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</si>
  <si>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</si>
  <si>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</si>
  <si>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</si>
  <si>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</si>
  <si>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</si>
  <si>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</si>
  <si>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قرض الحسنه رسالت مرکز بانکداری اجتماعی متمرکز(بام) گروه اقتصاد و صن</t>
  </si>
  <si>
    <t>10.9058386.1</t>
  </si>
  <si>
    <t>قرض الحسنه</t>
  </si>
  <si>
    <t>1400/06/02</t>
  </si>
  <si>
    <t>10.9058386.5</t>
  </si>
  <si>
    <t>10.9058386.6</t>
  </si>
  <si>
    <t>10.9058386.7</t>
  </si>
  <si>
    <t>بانک پاسارگاد جهان کودک</t>
  </si>
  <si>
    <t>290-8100-15804935-1</t>
  </si>
  <si>
    <t>سپرده کوتاه مدت</t>
  </si>
  <si>
    <t>1401/09/14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</si>
  <si>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</si>
  <si>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</si>
  <si>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</si>
  <si>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</si>
  <si>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</si>
  <si>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</si>
  <si>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</si>
  <si>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</si>
  <si>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</si>
  <si>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>مرابحه عام دولت105-ش.خ030503</t>
  </si>
  <si>
    <t/>
  </si>
  <si>
    <t>1403/05/03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</si>
  <si>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</si>
  <si>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</si>
  <si>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</si>
  <si>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</si>
  <si>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</si>
  <si>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</si>
  <si>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1401/12/20</t>
  </si>
  <si>
    <t>1401/12/25</t>
  </si>
  <si>
    <t>1401/12/24</t>
  </si>
  <si>
    <t>1401/12/28</t>
  </si>
  <si>
    <t>بهای فروش</t>
  </si>
  <si>
    <t>ارزش دفتری</t>
  </si>
  <si>
    <t>سود و زیان ناشی از تغییر قیمت</t>
  </si>
  <si>
    <t>سود و زیان ناشی از فروش</t>
  </si>
  <si>
    <t>صندوق س. با درآمد ثابت کیان</t>
  </si>
  <si>
    <t>صندوق س نوع دوم رایکا- ثابت</t>
  </si>
  <si>
    <t>اسنادخزانه-م4بودجه99-011215</t>
  </si>
  <si>
    <t>اسنادخزانه-م7بودجه99-020704</t>
  </si>
  <si>
    <t>گواهی اعتبارمولد رفاه0208</t>
  </si>
  <si>
    <t>اسنادخزانه-م3بودجه99-011110</t>
  </si>
  <si>
    <t>اسنادخزانه-م2بودجه99-011019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</si>
  <si>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</si>
  <si>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</si>
  <si>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</si>
  <si>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</si>
  <si>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</si>
  <si>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</si>
  <si>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</si>
  <si>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</si>
  <si>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</si>
  <si>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</si>
  <si>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</si>
  <si>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</si>
  <si>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</si>
  <si>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</si>
  <si>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</si>
  <si>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</si>
  <si>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صندوق سرمایه گذاری ‫اختصاصی بازارگردانی آوای فراز</t>
  </si>
  <si>
    <t>‫صورت وضعیت پرتفوی</t>
  </si>
  <si>
    <t>تاییدکننده :</t>
  </si>
  <si>
    <t>مدیر مالی سبدگردان و صندوق های سرمایه گذاری فراز  : خانم  هلیا فراهانی</t>
  </si>
  <si>
    <t>‫برای ماه منتهی به 1402/01/15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</si>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</sst>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name val="Calibri"/>
    </font>
    <font>
      <sz val="12"/>
      <name val="B Nazanin"/>
    </font>
    <font>
      <b/>
      <sz val="18"/>
      <color rgb="FF000000"/>
      <name val="B Nazanin"/>
    </font>
    <font>
      <b/>
      <sz val="12"/>
      <name val="B Nazanin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sz val="18"/>
      <name val="B Farnaz"/>
      <charset val="178"/>
    </font>
    <font>
      <b/>
      <sz val="11"/>
      <name val="Arial Narrow"/>
      <family val="2"/>
    </font>
    <font>
      <b/>
      <sz val="16"/>
      <color rgb="FF000000"/>
      <name val="B Nazanin"/>
      <charset val="178"/>
    </font>
    <font>
      <b/>
      <sz val="12"/>
      <color rgb="FF000000"/>
      <name val="B Nazanin"/>
      <charset val="178"/>
    </font>
    <font>
      <sz val="12"/>
      <name val="B Nazanin"/>
      <charset val="178"/>
    </font>
    <font>
      <sz val="12"/>
      <color rgb="FFFF0000"/>
      <name val="B Nazanin"/>
      <charset val="178"/>
    </font>
    <font>
      <b/>
      <sz val="12"/>
      <name val="B Nazanin"/>
      <charset val="178"/>
    </font>
    <font>
      <b/>
      <sz val="11"/>
      <color rgb="FF000000"/>
      <name val="B Nazanin"/>
      <charset val="178"/>
    </font>
    <font>
      <sz val="11"/>
      <name val="B Nazanin"/>
      <charset val="178"/>
    </font>
    <font>
      <b/>
      <sz val="11"/>
      <name val="B Nazanin"/>
      <charset val="178"/>
    </font>
    <font>
      <sz val="14"/>
      <name val="B Nazanin"/>
      <charset val="178"/>
    </font>
    <font>
      <sz val="24"/>
      <name val="B Nazanin"/>
      <charset val="178"/>
    </font>
    <font>
      <b/>
      <sz val="18"/>
      <color rgb="FF000000"/>
      <name val="B Nazanin"/>
      <charset val="178"/>
    </font>
    <font>
      <b/>
      <sz val="14"/>
      <name val="B Nazanin"/>
      <charset val="178"/>
    </font>
    <font>
      <b/>
      <sz val="14"/>
      <color theme="1"/>
      <name val="B Nazanin"/>
      <charset val="178"/>
    </font>
    <font>
      <sz val="12"/>
      <color theme="1"/>
      <name val="B Nazanin"/>
      <charset val="178"/>
    </font>
    <font>
      <sz val="14"/>
      <color theme="1"/>
      <name val="B Nazanin"/>
      <charset val="178"/>
    </font>
    <font>
      <b/>
      <sz val="14"/>
      <color rgb="FF000000"/>
      <name val="B Nazanin"/>
      <charset val="178"/>
    </font>
    <font>
      <sz val="16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3" fillId="0" borderId="0" xfId="0" applyFont="1"/>
    <xf numFmtId="3" fontId="1" fillId="0" borderId="0" xfId="0" applyNumberFormat="1" applyFont="1"/>
    <xf numFmtId="0" fontId="5" fillId="0" borderId="0" xfId="0" applyFont="1"/>
    <xf numFmtId="37" fontId="4" fillId="0" borderId="0" xfId="0" applyNumberFormat="1" applyFont="1" applyAlignment="1">
      <alignment vertical="center"/>
    </xf>
    <xf numFmtId="0" fontId="10" fillId="0" borderId="0" xfId="0" applyFont="1"/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0" fillId="0" borderId="11" xfId="0" applyFont="1" applyBorder="1"/>
    <xf numFmtId="3" fontId="10" fillId="0" borderId="0" xfId="0" applyNumberFormat="1" applyFont="1" applyAlignment="1">
      <alignment horizontal="center"/>
    </xf>
    <xf numFmtId="3" fontId="11" fillId="0" borderId="0" xfId="0" applyNumberFormat="1" applyFont="1" applyAlignment="1">
      <alignment horizontal="center"/>
    </xf>
    <xf numFmtId="10" fontId="10" fillId="0" borderId="0" xfId="0" applyNumberFormat="1" applyFont="1" applyAlignment="1">
      <alignment horizontal="center"/>
    </xf>
    <xf numFmtId="0" fontId="12" fillId="0" borderId="9" xfId="0" applyFont="1" applyBorder="1" applyAlignment="1">
      <alignment horizontal="center"/>
    </xf>
    <xf numFmtId="37" fontId="10" fillId="0" borderId="9" xfId="0" applyNumberFormat="1" applyFont="1" applyBorder="1" applyAlignment="1">
      <alignment horizontal="center" vertical="center"/>
    </xf>
    <xf numFmtId="37" fontId="10" fillId="0" borderId="0" xfId="0" applyNumberFormat="1" applyFont="1" applyAlignment="1">
      <alignment horizontal="center" vertical="center"/>
    </xf>
    <xf numFmtId="3" fontId="11" fillId="0" borderId="9" xfId="0" applyNumberFormat="1" applyFont="1" applyBorder="1" applyAlignment="1">
      <alignment horizontal="center"/>
    </xf>
    <xf numFmtId="10" fontId="10" fillId="0" borderId="9" xfId="0" applyNumberFormat="1" applyFont="1" applyBorder="1" applyAlignment="1">
      <alignment horizontal="center"/>
    </xf>
    <xf numFmtId="0" fontId="14" fillId="0" borderId="0" xfId="0" applyFont="1"/>
    <xf numFmtId="0" fontId="14" fillId="0" borderId="9" xfId="0" applyFont="1" applyBorder="1"/>
    <xf numFmtId="0" fontId="13" fillId="0" borderId="11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10" fontId="14" fillId="0" borderId="0" xfId="0" applyNumberFormat="1" applyFont="1" applyAlignment="1">
      <alignment horizontal="center"/>
    </xf>
    <xf numFmtId="37" fontId="16" fillId="0" borderId="9" xfId="0" applyNumberFormat="1" applyFont="1" applyBorder="1" applyAlignment="1">
      <alignment horizontal="center" vertical="center"/>
    </xf>
    <xf numFmtId="37" fontId="17" fillId="0" borderId="0" xfId="0" applyNumberFormat="1" applyFont="1" applyAlignment="1">
      <alignment horizontal="center" vertical="center"/>
    </xf>
    <xf numFmtId="10" fontId="10" fillId="0" borderId="9" xfId="0" applyNumberFormat="1" applyFont="1" applyBorder="1" applyAlignment="1">
      <alignment horizontal="center" vertical="center"/>
    </xf>
    <xf numFmtId="0" fontId="10" fillId="0" borderId="9" xfId="0" applyFont="1" applyBorder="1"/>
    <xf numFmtId="0" fontId="12" fillId="0" borderId="0" xfId="0" applyFont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3" fontId="10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37" fontId="12" fillId="0" borderId="9" xfId="0" applyNumberFormat="1" applyFont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2" fillId="0" borderId="0" xfId="0" applyFont="1"/>
    <xf numFmtId="0" fontId="10" fillId="0" borderId="0" xfId="0" applyFont="1" applyAlignment="1">
      <alignment horizontal="center"/>
    </xf>
    <xf numFmtId="3" fontId="10" fillId="0" borderId="9" xfId="0" applyNumberFormat="1" applyFont="1" applyBorder="1" applyAlignment="1">
      <alignment horizontal="center"/>
    </xf>
    <xf numFmtId="0" fontId="9" fillId="0" borderId="11" xfId="0" applyFont="1" applyBorder="1" applyAlignment="1">
      <alignment vertical="center" wrapText="1"/>
    </xf>
    <xf numFmtId="0" fontId="19" fillId="0" borderId="0" xfId="0" applyFont="1"/>
    <xf numFmtId="3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10" fontId="16" fillId="0" borderId="0" xfId="0" applyNumberFormat="1" applyFont="1" applyAlignment="1">
      <alignment horizontal="center"/>
    </xf>
    <xf numFmtId="0" fontId="20" fillId="0" borderId="9" xfId="0" applyFont="1" applyBorder="1" applyAlignment="1">
      <alignment horizontal="center"/>
    </xf>
    <xf numFmtId="0" fontId="21" fillId="0" borderId="0" xfId="0" applyFont="1"/>
    <xf numFmtId="3" fontId="22" fillId="0" borderId="9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3" fontId="22" fillId="0" borderId="0" xfId="0" applyNumberFormat="1" applyFont="1" applyAlignment="1">
      <alignment horizontal="center"/>
    </xf>
    <xf numFmtId="10" fontId="22" fillId="0" borderId="9" xfId="0" applyNumberFormat="1" applyFont="1" applyBorder="1" applyAlignment="1">
      <alignment horizontal="center"/>
    </xf>
    <xf numFmtId="3" fontId="16" fillId="0" borderId="9" xfId="0" applyNumberFormat="1" applyFont="1" applyBorder="1" applyAlignment="1">
      <alignment horizontal="center"/>
    </xf>
    <xf numFmtId="0" fontId="23" fillId="0" borderId="11" xfId="0" applyFont="1" applyBorder="1" applyAlignment="1">
      <alignment horizontal="center" vertical="center"/>
    </xf>
    <xf numFmtId="0" fontId="16" fillId="0" borderId="0" xfId="0" applyFont="1"/>
    <xf numFmtId="0" fontId="23" fillId="0" borderId="11" xfId="0" applyFont="1" applyBorder="1" applyAlignment="1">
      <alignment horizontal="center" vertical="center" wrapText="1"/>
    </xf>
    <xf numFmtId="3" fontId="24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10" fontId="19" fillId="0" borderId="0" xfId="0" applyNumberFormat="1" applyFont="1" applyAlignment="1">
      <alignment horizontal="center"/>
    </xf>
    <xf numFmtId="0" fontId="19" fillId="0" borderId="9" xfId="0" applyFont="1" applyBorder="1" applyAlignment="1">
      <alignment horizontal="center"/>
    </xf>
    <xf numFmtId="3" fontId="24" fillId="0" borderId="9" xfId="0" applyNumberFormat="1" applyFont="1" applyBorder="1" applyAlignment="1">
      <alignment horizontal="center" vertical="center"/>
    </xf>
    <xf numFmtId="10" fontId="16" fillId="0" borderId="9" xfId="0" applyNumberFormat="1" applyFont="1" applyBorder="1" applyAlignment="1">
      <alignment horizontal="center"/>
    </xf>
    <xf numFmtId="10" fontId="19" fillId="0" borderId="9" xfId="0" applyNumberFormat="1" applyFont="1" applyBorder="1" applyAlignment="1">
      <alignment horizontal="center"/>
    </xf>
    <xf numFmtId="37" fontId="4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473677</xdr:colOff>
      <xdr:row>4</xdr:row>
      <xdr:rowOff>9525</xdr:rowOff>
    </xdr:from>
    <xdr:to>
      <xdr:col>6</xdr:col>
      <xdr:colOff>76201</xdr:colOff>
      <xdr:row>12</xdr:row>
      <xdr:rowOff>62212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CB67D7-B272-4FAE-B9D7-7607F1E70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52599" y="771525"/>
          <a:ext cx="2164749" cy="15766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0681F-E803-47EA-B8BC-6B32692B595F}">
  <sheetPr>
    <tabColor theme="4" tint="-0.499984740745262"/>
  </sheetPr>
  <dimension ref="A20:K31"/>
  <sheetViews>
    <sheetView rightToLeft="1" tabSelected="1" topLeftCell="A13" workbookViewId="0">
      <selection activeCell="I14" sqref="I14"/>
    </sheetView>
  </sheetViews>
  <sheetFormatPr defaultRowHeight="15"/>
  <cols>
    <col min="5" max="5" width="11" customWidth="1"/>
  </cols>
  <sheetData>
    <row r="20" spans="1:11" ht="30">
      <c r="A20" s="71" t="s">
        <v>116</v>
      </c>
      <c r="B20" s="71"/>
      <c r="C20" s="71"/>
      <c r="D20" s="71"/>
      <c r="E20" s="71"/>
      <c r="F20" s="71"/>
      <c r="G20" s="71"/>
      <c r="H20" s="71"/>
      <c r="I20" s="71"/>
      <c r="J20" s="4"/>
      <c r="K20" s="4"/>
    </row>
    <row r="21" spans="1:11" ht="30">
      <c r="A21" s="71" t="s">
        <v>117</v>
      </c>
      <c r="B21" s="71"/>
      <c r="C21" s="71"/>
      <c r="D21" s="71"/>
      <c r="E21" s="71"/>
      <c r="F21" s="71"/>
      <c r="G21" s="71"/>
      <c r="H21" s="71"/>
      <c r="I21" s="71"/>
      <c r="J21" s="4"/>
      <c r="K21" s="4"/>
    </row>
    <row r="22" spans="1:11" ht="30">
      <c r="A22" s="71" t="s">
        <v>120</v>
      </c>
      <c r="B22" s="71"/>
      <c r="C22" s="71"/>
      <c r="D22" s="71"/>
      <c r="E22" s="71"/>
      <c r="F22" s="71"/>
      <c r="G22" s="71"/>
      <c r="H22" s="71"/>
      <c r="I22" s="71"/>
      <c r="J22" s="5"/>
      <c r="K22" s="5"/>
    </row>
    <row r="26" spans="1:11" ht="15.75" thickBot="1"/>
    <row r="27" spans="1:11">
      <c r="C27" s="72" t="s">
        <v>118</v>
      </c>
      <c r="D27" s="73"/>
      <c r="E27" s="73"/>
      <c r="F27" s="73"/>
      <c r="G27" s="74"/>
    </row>
    <row r="28" spans="1:11" ht="15.75" thickBot="1">
      <c r="C28" s="75"/>
      <c r="D28" s="76"/>
      <c r="E28" s="76"/>
      <c r="F28" s="76"/>
      <c r="G28" s="77"/>
    </row>
    <row r="29" spans="1:11" ht="15" customHeight="1">
      <c r="A29" s="78" t="s">
        <v>119</v>
      </c>
      <c r="B29" s="79"/>
      <c r="C29" s="79"/>
      <c r="D29" s="79"/>
      <c r="E29" s="79"/>
      <c r="F29" s="79"/>
      <c r="G29" s="79"/>
      <c r="H29" s="79"/>
      <c r="I29" s="80"/>
    </row>
    <row r="30" spans="1:11" ht="15.75" customHeight="1">
      <c r="A30" s="81"/>
      <c r="B30" s="82"/>
      <c r="C30" s="82"/>
      <c r="D30" s="82"/>
      <c r="E30" s="82"/>
      <c r="F30" s="82"/>
      <c r="G30" s="82"/>
      <c r="H30" s="82"/>
      <c r="I30" s="83"/>
    </row>
    <row r="31" spans="1:11" ht="15.75" thickBot="1">
      <c r="A31" s="84"/>
      <c r="B31" s="85"/>
      <c r="C31" s="85"/>
      <c r="D31" s="85"/>
      <c r="E31" s="85"/>
      <c r="F31" s="85"/>
      <c r="G31" s="85"/>
      <c r="H31" s="85"/>
      <c r="I31" s="86"/>
    </row>
  </sheetData>
  <mergeCells count="5">
    <mergeCell ref="A20:I20"/>
    <mergeCell ref="A21:I21"/>
    <mergeCell ref="A22:I22"/>
    <mergeCell ref="C27:G28"/>
    <mergeCell ref="A29:I31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4" tint="-0.499984740745262"/>
  </sheetPr>
  <dimension ref="A1:Q18"/>
  <sheetViews>
    <sheetView rightToLeft="1" workbookViewId="0">
      <selection activeCell="K29" sqref="K29"/>
    </sheetView>
  </sheetViews>
  <sheetFormatPr defaultRowHeight="15"/>
  <cols>
    <col min="1" max="1" width="32" style="1" customWidth="1"/>
    <col min="2" max="2" width="1" style="1" customWidth="1"/>
    <col min="3" max="3" width="15.5703125" style="1" customWidth="1"/>
    <col min="4" max="4" width="1" style="1" customWidth="1"/>
    <col min="5" max="5" width="16.42578125" style="1" customWidth="1"/>
    <col min="6" max="6" width="1" style="1" customWidth="1"/>
    <col min="7" max="7" width="19.28515625" style="1" customWidth="1"/>
    <col min="8" max="8" width="1" style="1" customWidth="1"/>
    <col min="9" max="9" width="18.42578125" style="1" customWidth="1"/>
    <col min="10" max="10" width="1" style="1" customWidth="1"/>
    <col min="11" max="11" width="21.28515625" style="1" bestFit="1" customWidth="1"/>
    <col min="12" max="12" width="1" style="1" customWidth="1"/>
    <col min="13" max="13" width="22.42578125" style="1" bestFit="1" customWidth="1"/>
    <col min="14" max="14" width="1" style="1" customWidth="1"/>
    <col min="15" max="15" width="16" style="1" customWidth="1"/>
    <col min="16" max="16" width="1" style="1" customWidth="1"/>
    <col min="17" max="17" width="16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s="6" customFormat="1" ht="18.75"/>
    <row r="2" spans="1:17" s="6" customFormat="1" ht="30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s="6" customFormat="1" ht="30">
      <c r="A3" s="101" t="s">
        <v>67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s="6" customFormat="1" ht="30">
      <c r="A4" s="101" t="s">
        <v>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7" s="6" customFormat="1" ht="18.75"/>
    <row r="6" spans="1:17" s="6" customFormat="1" ht="21">
      <c r="A6" s="91" t="s">
        <v>71</v>
      </c>
      <c r="C6" s="93" t="s">
        <v>69</v>
      </c>
      <c r="D6" s="93" t="s">
        <v>69</v>
      </c>
      <c r="E6" s="93" t="s">
        <v>69</v>
      </c>
      <c r="F6" s="93" t="s">
        <v>69</v>
      </c>
      <c r="G6" s="93" t="s">
        <v>69</v>
      </c>
      <c r="H6" s="93" t="s">
        <v>69</v>
      </c>
      <c r="I6" s="93" t="s">
        <v>69</v>
      </c>
      <c r="K6" s="93" t="s">
        <v>70</v>
      </c>
      <c r="L6" s="93" t="s">
        <v>70</v>
      </c>
      <c r="M6" s="93" t="s">
        <v>70</v>
      </c>
      <c r="N6" s="93" t="s">
        <v>70</v>
      </c>
      <c r="O6" s="93" t="s">
        <v>70</v>
      </c>
      <c r="P6" s="93" t="s">
        <v>70</v>
      </c>
      <c r="Q6" s="93" t="s">
        <v>70</v>
      </c>
    </row>
    <row r="7" spans="1:17" s="6" customFormat="1" ht="21">
      <c r="A7" s="92" t="s">
        <v>71</v>
      </c>
      <c r="C7" s="9" t="s">
        <v>104</v>
      </c>
      <c r="E7" s="9" t="s">
        <v>101</v>
      </c>
      <c r="G7" s="9" t="s">
        <v>102</v>
      </c>
      <c r="I7" s="9" t="s">
        <v>105</v>
      </c>
      <c r="K7" s="9" t="s">
        <v>104</v>
      </c>
      <c r="M7" s="9" t="s">
        <v>101</v>
      </c>
      <c r="O7" s="9" t="s">
        <v>102</v>
      </c>
      <c r="Q7" s="9" t="s">
        <v>105</v>
      </c>
    </row>
    <row r="8" spans="1:17" ht="21">
      <c r="A8" s="46" t="s">
        <v>44</v>
      </c>
      <c r="B8" s="6"/>
      <c r="C8" s="12">
        <v>0</v>
      </c>
      <c r="D8" s="47"/>
      <c r="E8" s="12">
        <v>0</v>
      </c>
      <c r="F8" s="47"/>
      <c r="G8" s="12">
        <v>659509739</v>
      </c>
      <c r="H8" s="47"/>
      <c r="I8" s="12">
        <v>659509739</v>
      </c>
      <c r="J8" s="47"/>
      <c r="K8" s="12">
        <v>0</v>
      </c>
      <c r="L8" s="47"/>
      <c r="M8" s="12">
        <v>0</v>
      </c>
      <c r="N8" s="47"/>
      <c r="O8" s="12">
        <v>659509739</v>
      </c>
      <c r="P8" s="47"/>
      <c r="Q8" s="12">
        <v>659509739</v>
      </c>
    </row>
    <row r="9" spans="1:17" ht="21">
      <c r="A9" s="46" t="s">
        <v>38</v>
      </c>
      <c r="B9" s="6"/>
      <c r="C9" s="12">
        <v>0</v>
      </c>
      <c r="D9" s="47"/>
      <c r="E9" s="12">
        <v>277822434</v>
      </c>
      <c r="F9" s="47"/>
      <c r="G9" s="12">
        <v>0</v>
      </c>
      <c r="H9" s="47"/>
      <c r="I9" s="12">
        <v>277822434</v>
      </c>
      <c r="J9" s="47"/>
      <c r="K9" s="12">
        <v>0</v>
      </c>
      <c r="L9" s="47"/>
      <c r="M9" s="12">
        <v>1706710024</v>
      </c>
      <c r="N9" s="47"/>
      <c r="O9" s="12">
        <v>89548336</v>
      </c>
      <c r="P9" s="47"/>
      <c r="Q9" s="12">
        <v>1796258360</v>
      </c>
    </row>
    <row r="10" spans="1:17" ht="21">
      <c r="A10" s="46" t="s">
        <v>95</v>
      </c>
      <c r="B10" s="6"/>
      <c r="C10" s="12">
        <v>0</v>
      </c>
      <c r="D10" s="47"/>
      <c r="E10" s="12">
        <v>0</v>
      </c>
      <c r="F10" s="47"/>
      <c r="G10" s="12">
        <v>0</v>
      </c>
      <c r="H10" s="47"/>
      <c r="I10" s="12">
        <v>0</v>
      </c>
      <c r="J10" s="47"/>
      <c r="K10" s="12">
        <v>0</v>
      </c>
      <c r="L10" s="47"/>
      <c r="M10" s="12">
        <v>0</v>
      </c>
      <c r="N10" s="47"/>
      <c r="O10" s="12">
        <v>3005134668</v>
      </c>
      <c r="P10" s="47"/>
      <c r="Q10" s="12">
        <v>3005134668</v>
      </c>
    </row>
    <row r="11" spans="1:17" ht="21">
      <c r="A11" s="46" t="s">
        <v>76</v>
      </c>
      <c r="B11" s="6"/>
      <c r="C11" s="12">
        <v>0</v>
      </c>
      <c r="D11" s="47"/>
      <c r="E11" s="12">
        <v>0</v>
      </c>
      <c r="F11" s="47"/>
      <c r="G11" s="12">
        <v>0</v>
      </c>
      <c r="H11" s="47"/>
      <c r="I11" s="12">
        <v>0</v>
      </c>
      <c r="J11" s="47"/>
      <c r="K11" s="12">
        <v>207561809</v>
      </c>
      <c r="L11" s="47"/>
      <c r="M11" s="12">
        <v>0</v>
      </c>
      <c r="N11" s="47"/>
      <c r="O11" s="12">
        <v>-117914442</v>
      </c>
      <c r="P11" s="47"/>
      <c r="Q11" s="12">
        <v>89647367</v>
      </c>
    </row>
    <row r="12" spans="1:17" ht="21">
      <c r="A12" s="46" t="s">
        <v>34</v>
      </c>
      <c r="B12" s="6"/>
      <c r="C12" s="12">
        <v>0</v>
      </c>
      <c r="D12" s="47"/>
      <c r="E12" s="12">
        <v>190781584</v>
      </c>
      <c r="F12" s="47"/>
      <c r="G12" s="12">
        <v>0</v>
      </c>
      <c r="H12" s="47"/>
      <c r="I12" s="12">
        <v>190781584</v>
      </c>
      <c r="J12" s="47"/>
      <c r="K12" s="12">
        <v>0</v>
      </c>
      <c r="L12" s="47"/>
      <c r="M12" s="12">
        <v>798884720</v>
      </c>
      <c r="N12" s="47"/>
      <c r="O12" s="12">
        <v>17020017</v>
      </c>
      <c r="P12" s="47"/>
      <c r="Q12" s="12">
        <v>815904737</v>
      </c>
    </row>
    <row r="13" spans="1:17" ht="21">
      <c r="A13" s="46" t="s">
        <v>96</v>
      </c>
      <c r="B13" s="6"/>
      <c r="C13" s="12">
        <v>0</v>
      </c>
      <c r="D13" s="47"/>
      <c r="E13" s="12">
        <v>0</v>
      </c>
      <c r="F13" s="47"/>
      <c r="G13" s="12">
        <v>0</v>
      </c>
      <c r="H13" s="47"/>
      <c r="I13" s="12">
        <v>0</v>
      </c>
      <c r="J13" s="47"/>
      <c r="K13" s="12">
        <v>0</v>
      </c>
      <c r="L13" s="47"/>
      <c r="M13" s="12">
        <v>0</v>
      </c>
      <c r="N13" s="47"/>
      <c r="O13" s="12">
        <v>6357995</v>
      </c>
      <c r="P13" s="47"/>
      <c r="Q13" s="12">
        <v>6357995</v>
      </c>
    </row>
    <row r="14" spans="1:17" ht="21">
      <c r="A14" s="46" t="s">
        <v>97</v>
      </c>
      <c r="B14" s="6"/>
      <c r="C14" s="12">
        <v>0</v>
      </c>
      <c r="D14" s="47"/>
      <c r="E14" s="12">
        <v>0</v>
      </c>
      <c r="F14" s="47"/>
      <c r="G14" s="12">
        <v>0</v>
      </c>
      <c r="H14" s="47"/>
      <c r="I14" s="12">
        <v>0</v>
      </c>
      <c r="J14" s="47"/>
      <c r="K14" s="12">
        <v>0</v>
      </c>
      <c r="L14" s="47"/>
      <c r="M14" s="12">
        <v>0</v>
      </c>
      <c r="N14" s="47"/>
      <c r="O14" s="12">
        <v>1115236681</v>
      </c>
      <c r="P14" s="47"/>
      <c r="Q14" s="12">
        <v>1115236681</v>
      </c>
    </row>
    <row r="15" spans="1:17" ht="21">
      <c r="A15" s="46" t="s">
        <v>98</v>
      </c>
      <c r="B15" s="6"/>
      <c r="C15" s="12">
        <v>0</v>
      </c>
      <c r="D15" s="47"/>
      <c r="E15" s="12">
        <v>0</v>
      </c>
      <c r="F15" s="47"/>
      <c r="G15" s="12">
        <v>0</v>
      </c>
      <c r="H15" s="47"/>
      <c r="I15" s="12">
        <v>0</v>
      </c>
      <c r="J15" s="47"/>
      <c r="K15" s="12">
        <v>0</v>
      </c>
      <c r="L15" s="47"/>
      <c r="M15" s="12">
        <v>0</v>
      </c>
      <c r="N15" s="47"/>
      <c r="O15" s="12">
        <v>987803</v>
      </c>
      <c r="P15" s="47"/>
      <c r="Q15" s="12">
        <v>987803</v>
      </c>
    </row>
    <row r="16" spans="1:17" ht="21">
      <c r="A16" s="46" t="s">
        <v>41</v>
      </c>
      <c r="B16" s="6"/>
      <c r="C16" s="12">
        <v>0</v>
      </c>
      <c r="D16" s="47"/>
      <c r="E16" s="12">
        <v>283294463</v>
      </c>
      <c r="F16" s="47"/>
      <c r="G16" s="12">
        <v>0</v>
      </c>
      <c r="H16" s="47"/>
      <c r="I16" s="12">
        <v>283294463</v>
      </c>
      <c r="J16" s="47"/>
      <c r="K16" s="12">
        <v>0</v>
      </c>
      <c r="L16" s="47"/>
      <c r="M16" s="12">
        <v>1589655924</v>
      </c>
      <c r="N16" s="47"/>
      <c r="O16" s="12">
        <v>41122279</v>
      </c>
      <c r="P16" s="47"/>
      <c r="Q16" s="12">
        <v>1630778203</v>
      </c>
    </row>
    <row r="17" spans="1:17" ht="21">
      <c r="A17" s="46" t="s">
        <v>99</v>
      </c>
      <c r="B17" s="6"/>
      <c r="C17" s="12">
        <v>0</v>
      </c>
      <c r="D17" s="47"/>
      <c r="E17" s="12">
        <v>0</v>
      </c>
      <c r="F17" s="47"/>
      <c r="G17" s="12">
        <v>0</v>
      </c>
      <c r="H17" s="47"/>
      <c r="I17" s="12">
        <v>0</v>
      </c>
      <c r="J17" s="47"/>
      <c r="K17" s="12">
        <v>0</v>
      </c>
      <c r="L17" s="47"/>
      <c r="M17" s="12">
        <v>0</v>
      </c>
      <c r="N17" s="47"/>
      <c r="O17" s="12">
        <v>130433892</v>
      </c>
      <c r="P17" s="47"/>
      <c r="Q17" s="12">
        <v>130433892</v>
      </c>
    </row>
    <row r="18" spans="1:17" s="6" customFormat="1" ht="21">
      <c r="A18" s="15" t="s">
        <v>105</v>
      </c>
      <c r="C18" s="48">
        <f>SUM(C8:C17)</f>
        <v>0</v>
      </c>
      <c r="D18" s="47"/>
      <c r="E18" s="48">
        <f>SUM(E8:E17)</f>
        <v>751898481</v>
      </c>
      <c r="F18" s="47"/>
      <c r="G18" s="48">
        <f>SUM(G8:G17)</f>
        <v>659509739</v>
      </c>
      <c r="H18" s="47"/>
      <c r="I18" s="48">
        <f>SUM(I8:I17)</f>
        <v>1411408220</v>
      </c>
      <c r="J18" s="47"/>
      <c r="K18" s="48">
        <f>SUM(K8:K17)</f>
        <v>207561809</v>
      </c>
      <c r="L18" s="47"/>
      <c r="M18" s="48">
        <f>SUM(M8:M17)</f>
        <v>4095250668</v>
      </c>
      <c r="N18" s="47"/>
      <c r="O18" s="48">
        <f>SUM(O8:O17)</f>
        <v>4947436968</v>
      </c>
      <c r="P18" s="47"/>
      <c r="Q18" s="48">
        <f>SUM(Q8:Q17)</f>
        <v>9250249445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8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8" width="1" style="1" customWidth="1"/>
    <col min="9" max="9" width="9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6384" width="9.140625" style="1"/>
  </cols>
  <sheetData>
    <row r="2" spans="1:11" ht="23.25">
      <c r="B2" s="102" t="s">
        <v>0</v>
      </c>
      <c r="C2" s="102" t="s">
        <v>0</v>
      </c>
      <c r="D2" s="102" t="s">
        <v>0</v>
      </c>
      <c r="E2" s="102" t="s">
        <v>0</v>
      </c>
      <c r="F2" s="102" t="s">
        <v>0</v>
      </c>
    </row>
    <row r="3" spans="1:11" ht="23.25">
      <c r="B3" s="102" t="s">
        <v>67</v>
      </c>
      <c r="C3" s="102" t="s">
        <v>67</v>
      </c>
      <c r="D3" s="102" t="s">
        <v>67</v>
      </c>
      <c r="E3" s="102" t="s">
        <v>67</v>
      </c>
      <c r="F3" s="102" t="s">
        <v>67</v>
      </c>
    </row>
    <row r="4" spans="1:11" ht="23.25">
      <c r="B4" s="102" t="s">
        <v>2</v>
      </c>
      <c r="C4" s="102" t="s">
        <v>2</v>
      </c>
      <c r="D4" s="102" t="s">
        <v>2</v>
      </c>
      <c r="E4" s="102" t="s">
        <v>2</v>
      </c>
      <c r="F4" s="102" t="s">
        <v>2</v>
      </c>
    </row>
    <row r="6" spans="1:11" ht="23.25">
      <c r="A6" s="102" t="s">
        <v>106</v>
      </c>
      <c r="B6" s="102" t="s">
        <v>106</v>
      </c>
      <c r="C6" s="102" t="s">
        <v>106</v>
      </c>
      <c r="E6" s="102" t="s">
        <v>69</v>
      </c>
      <c r="F6" s="102" t="s">
        <v>69</v>
      </c>
      <c r="G6" s="102" t="s">
        <v>69</v>
      </c>
      <c r="I6" s="102" t="s">
        <v>70</v>
      </c>
      <c r="J6" s="102" t="s">
        <v>70</v>
      </c>
      <c r="K6" s="102" t="s">
        <v>70</v>
      </c>
    </row>
    <row r="7" spans="1:11" ht="23.25">
      <c r="A7" s="102" t="s">
        <v>107</v>
      </c>
      <c r="C7" s="102" t="s">
        <v>50</v>
      </c>
      <c r="E7" s="102" t="s">
        <v>108</v>
      </c>
      <c r="G7" s="102" t="s">
        <v>109</v>
      </c>
      <c r="I7" s="102" t="s">
        <v>108</v>
      </c>
      <c r="K7" s="102" t="s">
        <v>109</v>
      </c>
    </row>
    <row r="8" spans="1:11" ht="15.75">
      <c r="A8" s="2" t="s">
        <v>63</v>
      </c>
      <c r="C8" s="1" t="s">
        <v>64</v>
      </c>
      <c r="E8" s="3">
        <v>10672837</v>
      </c>
      <c r="G8" s="1" t="s">
        <v>77</v>
      </c>
      <c r="I8" s="3">
        <v>44356282</v>
      </c>
      <c r="K8" s="1" t="s">
        <v>77</v>
      </c>
    </row>
  </sheetData>
  <mergeCells count="12">
    <mergeCell ref="A7"/>
    <mergeCell ref="C7"/>
    <mergeCell ref="A6:C6"/>
    <mergeCell ref="E7"/>
    <mergeCell ref="G7"/>
    <mergeCell ref="E6:G6"/>
    <mergeCell ref="I7"/>
    <mergeCell ref="K7"/>
    <mergeCell ref="I6:K6"/>
    <mergeCell ref="B2:F2"/>
    <mergeCell ref="B3:F3"/>
    <mergeCell ref="B4:F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1"/>
  <sheetViews>
    <sheetView rightToLeft="1" workbookViewId="0"/>
  </sheetViews>
  <sheetFormatPr defaultRowHeight="15"/>
  <cols>
    <col min="1" max="1" width="9.140625" style="1" customWidth="1"/>
    <col min="2" max="2" width="1" style="1" customWidth="1"/>
    <col min="3" max="3" width="9.140625" style="1" customWidth="1"/>
    <col min="4" max="4" width="1" style="1" customWidth="1"/>
    <col min="5" max="5" width="9.140625" style="1" customWidth="1"/>
    <col min="6" max="6" width="1" style="1" customWidth="1"/>
    <col min="7" max="7" width="9.140625" style="1" customWidth="1"/>
    <col min="8" max="16384" width="9.140625" style="1"/>
  </cols>
  <sheetData>
    <row r="2" spans="1:5" ht="23.25">
      <c r="A2" s="102" t="s">
        <v>0</v>
      </c>
      <c r="B2" s="102" t="s">
        <v>0</v>
      </c>
      <c r="C2" s="102" t="s">
        <v>0</v>
      </c>
      <c r="D2" s="102" t="s">
        <v>0</v>
      </c>
    </row>
    <row r="3" spans="1:5" ht="23.25">
      <c r="A3" s="102" t="s">
        <v>67</v>
      </c>
      <c r="B3" s="102" t="s">
        <v>67</v>
      </c>
      <c r="C3" s="102" t="s">
        <v>67</v>
      </c>
      <c r="D3" s="102" t="s">
        <v>67</v>
      </c>
    </row>
    <row r="4" spans="1:5" ht="23.25">
      <c r="A4" s="102" t="s">
        <v>2</v>
      </c>
      <c r="B4" s="102" t="s">
        <v>2</v>
      </c>
      <c r="C4" s="102" t="s">
        <v>2</v>
      </c>
      <c r="D4" s="102" t="s">
        <v>2</v>
      </c>
    </row>
    <row r="6" spans="1:5" ht="23.25">
      <c r="A6" s="102" t="s">
        <v>110</v>
      </c>
      <c r="C6" s="102" t="s">
        <v>69</v>
      </c>
      <c r="E6" s="102" t="s">
        <v>6</v>
      </c>
    </row>
    <row r="7" spans="1:5" ht="23.25">
      <c r="A7" s="102" t="s">
        <v>110</v>
      </c>
      <c r="C7" s="102" t="s">
        <v>53</v>
      </c>
      <c r="E7" s="102" t="s">
        <v>53</v>
      </c>
    </row>
    <row r="8" spans="1:5" ht="15.75">
      <c r="A8" s="2" t="s">
        <v>110</v>
      </c>
      <c r="C8" s="3">
        <v>0</v>
      </c>
      <c r="E8" s="3">
        <v>914689803</v>
      </c>
    </row>
    <row r="9" spans="1:5" ht="15.75">
      <c r="A9" s="2" t="s">
        <v>111</v>
      </c>
      <c r="C9" s="3">
        <v>0</v>
      </c>
      <c r="E9" s="3">
        <v>0</v>
      </c>
    </row>
    <row r="10" spans="1:5" ht="15.75">
      <c r="A10" s="2" t="s">
        <v>112</v>
      </c>
      <c r="C10" s="3">
        <v>0</v>
      </c>
      <c r="E10" s="3">
        <v>0</v>
      </c>
    </row>
    <row r="11" spans="1:5" ht="15.75">
      <c r="A11" s="2" t="s">
        <v>77</v>
      </c>
      <c r="C11" s="3">
        <v>0</v>
      </c>
      <c r="E11" s="3">
        <v>914689803</v>
      </c>
    </row>
  </sheetData>
  <mergeCells count="8">
    <mergeCell ref="E7"/>
    <mergeCell ref="E6"/>
    <mergeCell ref="A2:D2"/>
    <mergeCell ref="A3:D3"/>
    <mergeCell ref="A4:D4"/>
    <mergeCell ref="A6:A7"/>
    <mergeCell ref="C7"/>
    <mergeCell ref="C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-0.499984740745262"/>
  </sheetPr>
  <dimension ref="A1:I14"/>
  <sheetViews>
    <sheetView rightToLeft="1" workbookViewId="0">
      <selection activeCell="G19" sqref="G19"/>
    </sheetView>
  </sheetViews>
  <sheetFormatPr defaultRowHeight="15"/>
  <cols>
    <col min="1" max="1" width="29.28515625" style="1" customWidth="1"/>
    <col min="2" max="2" width="1" style="1" customWidth="1"/>
    <col min="3" max="3" width="29.5703125" style="1" customWidth="1"/>
    <col min="4" max="4" width="1" style="1" customWidth="1"/>
    <col min="5" max="5" width="19.5703125" style="1" customWidth="1"/>
    <col min="6" max="6" width="1" style="1" customWidth="1"/>
    <col min="7" max="7" width="35.140625" style="1" customWidth="1"/>
    <col min="8" max="8" width="1" style="1" customWidth="1"/>
    <col min="9" max="9" width="9.140625" style="1" customWidth="1"/>
    <col min="10" max="16384" width="9.140625" style="1"/>
  </cols>
  <sheetData>
    <row r="1" spans="1:9" s="6" customFormat="1" ht="18.75"/>
    <row r="2" spans="1:9" s="6" customFormat="1" ht="30">
      <c r="A2" s="101" t="s">
        <v>0</v>
      </c>
      <c r="B2" s="101"/>
      <c r="C2" s="101"/>
      <c r="D2" s="101"/>
      <c r="E2" s="101"/>
      <c r="F2" s="101"/>
      <c r="G2" s="101"/>
    </row>
    <row r="3" spans="1:9" s="6" customFormat="1" ht="30">
      <c r="A3" s="101" t="s">
        <v>67</v>
      </c>
      <c r="B3" s="101"/>
      <c r="C3" s="101"/>
      <c r="D3" s="101"/>
      <c r="E3" s="101"/>
      <c r="F3" s="101"/>
      <c r="G3" s="101"/>
    </row>
    <row r="4" spans="1:9" s="6" customFormat="1" ht="30">
      <c r="A4" s="101" t="s">
        <v>2</v>
      </c>
      <c r="B4" s="101"/>
      <c r="C4" s="101"/>
      <c r="D4" s="101"/>
      <c r="E4" s="101"/>
      <c r="F4" s="101"/>
      <c r="G4" s="101"/>
    </row>
    <row r="5" spans="1:9" s="6" customFormat="1" ht="18.75"/>
    <row r="6" spans="1:9" s="6" customFormat="1" ht="48">
      <c r="A6" s="61" t="s">
        <v>71</v>
      </c>
      <c r="B6" s="62"/>
      <c r="C6" s="61" t="s">
        <v>53</v>
      </c>
      <c r="D6" s="62"/>
      <c r="E6" s="63" t="s">
        <v>103</v>
      </c>
      <c r="F6" s="62"/>
      <c r="G6" s="63" t="s">
        <v>13</v>
      </c>
    </row>
    <row r="7" spans="1:9" s="6" customFormat="1" ht="24.75">
      <c r="A7" s="50" t="s">
        <v>113</v>
      </c>
      <c r="B7" s="62"/>
      <c r="C7" s="64">
        <v>216100376148</v>
      </c>
      <c r="D7" s="65"/>
      <c r="E7" s="53">
        <v>0.99150000000000005</v>
      </c>
      <c r="F7" s="64"/>
      <c r="G7" s="66">
        <v>0.13500000000000001</v>
      </c>
    </row>
    <row r="8" spans="1:9" s="6" customFormat="1" ht="24.75">
      <c r="A8" s="50" t="s">
        <v>114</v>
      </c>
      <c r="B8" s="62"/>
      <c r="C8" s="64">
        <v>1411408220</v>
      </c>
      <c r="D8" s="65"/>
      <c r="E8" s="53">
        <v>6.4999999999999997E-3</v>
      </c>
      <c r="F8" s="64"/>
      <c r="G8" s="66">
        <v>8.9999999999999998E-4</v>
      </c>
    </row>
    <row r="9" spans="1:9" s="6" customFormat="1" ht="24.75">
      <c r="A9" s="50" t="s">
        <v>115</v>
      </c>
      <c r="B9" s="62"/>
      <c r="C9" s="64">
        <v>10672837</v>
      </c>
      <c r="D9" s="65"/>
      <c r="E9" s="53">
        <v>0</v>
      </c>
      <c r="F9" s="64"/>
      <c r="G9" s="66">
        <v>0</v>
      </c>
    </row>
    <row r="10" spans="1:9" s="6" customFormat="1" ht="24.75">
      <c r="A10" s="67" t="s">
        <v>105</v>
      </c>
      <c r="B10" s="62"/>
      <c r="C10" s="68">
        <f>SUM(C7:C9)</f>
        <v>217522457205</v>
      </c>
      <c r="D10" s="65"/>
      <c r="E10" s="69">
        <f>SUM(E7:E9)</f>
        <v>0.998</v>
      </c>
      <c r="F10" s="64"/>
      <c r="G10" s="70">
        <f>SUM(G7:G9)</f>
        <v>0.13590000000000002</v>
      </c>
    </row>
    <row r="11" spans="1:9" ht="18.75">
      <c r="E11" s="6" t="s">
        <v>121</v>
      </c>
    </row>
    <row r="14" spans="1:9" ht="30">
      <c r="C14" s="101"/>
      <c r="D14" s="101"/>
      <c r="E14" s="101"/>
      <c r="F14" s="101"/>
      <c r="G14" s="101"/>
      <c r="H14" s="101"/>
      <c r="I14" s="101"/>
    </row>
  </sheetData>
  <mergeCells count="4">
    <mergeCell ref="C14:I14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499984740745262"/>
  </sheetPr>
  <dimension ref="A2:Y19"/>
  <sheetViews>
    <sheetView rightToLeft="1" workbookViewId="0">
      <selection activeCell="O26" sqref="O26"/>
    </sheetView>
  </sheetViews>
  <sheetFormatPr defaultRowHeight="15"/>
  <cols>
    <col min="1" max="1" width="32.42578125" style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25.140625" style="1" bestFit="1" customWidth="1"/>
    <col min="8" max="8" width="1" style="1" customWidth="1"/>
    <col min="9" max="9" width="11.42578125" style="1" bestFit="1" customWidth="1"/>
    <col min="10" max="10" width="1" style="1" customWidth="1"/>
    <col min="11" max="11" width="18.7109375" style="1" bestFit="1" customWidth="1"/>
    <col min="12" max="12" width="1" style="1" customWidth="1"/>
    <col min="13" max="13" width="13.570312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12.7109375" style="1" bestFit="1" customWidth="1"/>
    <col min="18" max="18" width="2.85546875" style="1" customWidth="1"/>
    <col min="19" max="19" width="12.28515625" style="1" customWidth="1"/>
    <col min="20" max="20" width="1" style="1" customWidth="1"/>
    <col min="21" max="21" width="18.7109375" style="1" bestFit="1" customWidth="1"/>
    <col min="22" max="22" width="1" style="1" customWidth="1"/>
    <col min="23" max="23" width="25.140625" style="1" bestFit="1" customWidth="1"/>
    <col min="24" max="24" width="1" style="1" customWidth="1"/>
    <col min="25" max="25" width="27" style="1" customWidth="1"/>
    <col min="26" max="26" width="1" style="1" customWidth="1"/>
    <col min="27" max="27" width="9.140625" style="1" customWidth="1"/>
    <col min="28" max="16384" width="9.140625" style="1"/>
  </cols>
  <sheetData>
    <row r="2" spans="1:25" ht="26.2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</row>
    <row r="3" spans="1:25" ht="26.2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</row>
    <row r="4" spans="1:25" ht="26.25">
      <c r="A4" s="87" t="s">
        <v>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</row>
    <row r="6" spans="1:25" ht="21">
      <c r="A6" s="91" t="s">
        <v>3</v>
      </c>
      <c r="B6" s="6"/>
      <c r="C6" s="91" t="s">
        <v>4</v>
      </c>
      <c r="D6" s="91" t="s">
        <v>4</v>
      </c>
      <c r="E6" s="91" t="s">
        <v>4</v>
      </c>
      <c r="F6" s="91" t="s">
        <v>4</v>
      </c>
      <c r="G6" s="91" t="s">
        <v>4</v>
      </c>
      <c r="H6" s="6"/>
      <c r="I6" s="91" t="s">
        <v>5</v>
      </c>
      <c r="J6" s="91" t="s">
        <v>5</v>
      </c>
      <c r="K6" s="91" t="s">
        <v>5</v>
      </c>
      <c r="L6" s="91" t="s">
        <v>5</v>
      </c>
      <c r="M6" s="91" t="s">
        <v>5</v>
      </c>
      <c r="N6" s="91" t="s">
        <v>5</v>
      </c>
      <c r="O6" s="91" t="s">
        <v>5</v>
      </c>
      <c r="P6" s="6"/>
      <c r="Q6" s="7" t="s">
        <v>6</v>
      </c>
      <c r="R6" s="8"/>
      <c r="S6" s="7" t="s">
        <v>6</v>
      </c>
      <c r="T6" s="8"/>
      <c r="U6" s="7" t="s">
        <v>6</v>
      </c>
      <c r="V6" s="8"/>
      <c r="W6" s="7" t="s">
        <v>6</v>
      </c>
      <c r="X6" s="8"/>
      <c r="Y6" s="7" t="s">
        <v>6</v>
      </c>
    </row>
    <row r="7" spans="1:25" ht="21">
      <c r="A7" s="94" t="s">
        <v>3</v>
      </c>
      <c r="B7" s="6"/>
      <c r="C7" s="91" t="s">
        <v>7</v>
      </c>
      <c r="D7" s="6"/>
      <c r="E7" s="91" t="s">
        <v>8</v>
      </c>
      <c r="F7" s="6"/>
      <c r="G7" s="91" t="s">
        <v>9</v>
      </c>
      <c r="H7" s="6"/>
      <c r="I7" s="93" t="s">
        <v>10</v>
      </c>
      <c r="J7" s="93" t="s">
        <v>10</v>
      </c>
      <c r="K7" s="93" t="s">
        <v>10</v>
      </c>
      <c r="L7" s="6"/>
      <c r="M7" s="93" t="s">
        <v>11</v>
      </c>
      <c r="N7" s="93" t="s">
        <v>11</v>
      </c>
      <c r="O7" s="93" t="s">
        <v>11</v>
      </c>
      <c r="P7" s="6"/>
      <c r="Q7" s="91" t="s">
        <v>7</v>
      </c>
      <c r="R7" s="6"/>
      <c r="S7" s="91" t="s">
        <v>12</v>
      </c>
      <c r="T7" s="88"/>
      <c r="U7" s="91" t="s">
        <v>8</v>
      </c>
      <c r="V7" s="88"/>
      <c r="W7" s="91" t="s">
        <v>9</v>
      </c>
      <c r="X7" s="88"/>
      <c r="Y7" s="89" t="s">
        <v>13</v>
      </c>
    </row>
    <row r="8" spans="1:25" ht="21">
      <c r="A8" s="92" t="s">
        <v>3</v>
      </c>
      <c r="B8" s="6"/>
      <c r="C8" s="92" t="s">
        <v>7</v>
      </c>
      <c r="D8" s="6"/>
      <c r="E8" s="92" t="s">
        <v>8</v>
      </c>
      <c r="F8" s="6"/>
      <c r="G8" s="92" t="s">
        <v>9</v>
      </c>
      <c r="H8" s="6"/>
      <c r="I8" s="9" t="s">
        <v>7</v>
      </c>
      <c r="J8" s="6"/>
      <c r="K8" s="9" t="s">
        <v>8</v>
      </c>
      <c r="L8" s="6"/>
      <c r="M8" s="10" t="s">
        <v>7</v>
      </c>
      <c r="N8" s="6"/>
      <c r="O8" s="10" t="s">
        <v>14</v>
      </c>
      <c r="P8" s="6"/>
      <c r="Q8" s="92" t="s">
        <v>7</v>
      </c>
      <c r="R8" s="11"/>
      <c r="S8" s="92" t="s">
        <v>12</v>
      </c>
      <c r="T8" s="88"/>
      <c r="U8" s="92" t="s">
        <v>8</v>
      </c>
      <c r="V8" s="88"/>
      <c r="W8" s="92" t="s">
        <v>9</v>
      </c>
      <c r="X8" s="88"/>
      <c r="Y8" s="90" t="s">
        <v>13</v>
      </c>
    </row>
    <row r="9" spans="1:25" ht="18.75">
      <c r="A9" s="2" t="s">
        <v>15</v>
      </c>
      <c r="C9" s="12">
        <v>6968735</v>
      </c>
      <c r="D9" s="12"/>
      <c r="E9" s="12">
        <v>17585118680</v>
      </c>
      <c r="F9" s="12"/>
      <c r="G9" s="12">
        <v>21015658181.905201</v>
      </c>
      <c r="H9" s="12"/>
      <c r="I9" s="12">
        <v>41784</v>
      </c>
      <c r="J9" s="12"/>
      <c r="K9" s="12">
        <v>132907522</v>
      </c>
      <c r="L9" s="12"/>
      <c r="M9" s="13">
        <v>-131230</v>
      </c>
      <c r="N9" s="12"/>
      <c r="O9" s="12">
        <v>435168387</v>
      </c>
      <c r="P9" s="12"/>
      <c r="Q9" s="12">
        <v>6879289</v>
      </c>
      <c r="R9" s="12"/>
      <c r="S9" s="12">
        <v>3584</v>
      </c>
      <c r="T9" s="12"/>
      <c r="U9" s="12">
        <v>17386732464</v>
      </c>
      <c r="V9" s="12"/>
      <c r="W9" s="12">
        <v>24636633693.450199</v>
      </c>
      <c r="Y9" s="14">
        <v>1.54E-2</v>
      </c>
    </row>
    <row r="10" spans="1:25" ht="18.75">
      <c r="A10" s="2" t="s">
        <v>16</v>
      </c>
      <c r="C10" s="12">
        <v>26410672</v>
      </c>
      <c r="D10" s="12"/>
      <c r="E10" s="12">
        <v>509324645291</v>
      </c>
      <c r="F10" s="12"/>
      <c r="G10" s="12">
        <v>514409831300.51898</v>
      </c>
      <c r="H10" s="12"/>
      <c r="I10" s="12">
        <v>7660189</v>
      </c>
      <c r="J10" s="12"/>
      <c r="K10" s="12">
        <v>150691128449</v>
      </c>
      <c r="L10" s="12"/>
      <c r="M10" s="13">
        <v>-23201728</v>
      </c>
      <c r="N10" s="12"/>
      <c r="O10" s="12">
        <v>453817336717</v>
      </c>
      <c r="P10" s="12"/>
      <c r="Q10" s="12">
        <v>10869133</v>
      </c>
      <c r="R10" s="12"/>
      <c r="S10" s="12">
        <v>19872</v>
      </c>
      <c r="T10" s="12"/>
      <c r="U10" s="12">
        <v>211354449968</v>
      </c>
      <c r="V10" s="12"/>
      <c r="W10" s="12">
        <v>215950912586.44199</v>
      </c>
      <c r="Y10" s="14">
        <v>0.13500000000000001</v>
      </c>
    </row>
    <row r="11" spans="1:25" ht="18.75">
      <c r="A11" s="2" t="s">
        <v>17</v>
      </c>
      <c r="C11" s="12">
        <v>476585</v>
      </c>
      <c r="D11" s="12"/>
      <c r="E11" s="12">
        <v>22045837746</v>
      </c>
      <c r="F11" s="12"/>
      <c r="G11" s="12">
        <v>25009826673.082199</v>
      </c>
      <c r="H11" s="12"/>
      <c r="I11" s="12">
        <v>0</v>
      </c>
      <c r="J11" s="12"/>
      <c r="K11" s="12">
        <v>0</v>
      </c>
      <c r="L11" s="12"/>
      <c r="M11" s="13">
        <v>0</v>
      </c>
      <c r="N11" s="12"/>
      <c r="O11" s="12">
        <v>0</v>
      </c>
      <c r="P11" s="12"/>
      <c r="Q11" s="12">
        <v>476585</v>
      </c>
      <c r="R11" s="12"/>
      <c r="S11" s="12">
        <v>53429</v>
      </c>
      <c r="T11" s="12"/>
      <c r="U11" s="12">
        <v>22045837746</v>
      </c>
      <c r="V11" s="12"/>
      <c r="W11" s="12">
        <v>25458685566.256599</v>
      </c>
      <c r="Y11" s="14">
        <v>1.5900000000000001E-2</v>
      </c>
    </row>
    <row r="12" spans="1:25" ht="18.75">
      <c r="A12" s="2" t="s">
        <v>18</v>
      </c>
      <c r="C12" s="12">
        <v>11171042</v>
      </c>
      <c r="D12" s="12"/>
      <c r="E12" s="12">
        <v>161320730145</v>
      </c>
      <c r="F12" s="12"/>
      <c r="G12" s="12">
        <v>177261325888.31</v>
      </c>
      <c r="H12" s="12"/>
      <c r="I12" s="12">
        <v>150000</v>
      </c>
      <c r="J12" s="12"/>
      <c r="K12" s="12">
        <v>2392775067</v>
      </c>
      <c r="L12" s="12"/>
      <c r="M12" s="13">
        <v>-107457</v>
      </c>
      <c r="N12" s="12"/>
      <c r="O12" s="12">
        <v>1843794262</v>
      </c>
      <c r="P12" s="12"/>
      <c r="Q12" s="12">
        <v>11213585</v>
      </c>
      <c r="R12" s="12"/>
      <c r="S12" s="12">
        <v>18010</v>
      </c>
      <c r="T12" s="12"/>
      <c r="U12" s="12">
        <v>162160402601</v>
      </c>
      <c r="V12" s="12"/>
      <c r="W12" s="12">
        <v>201803178783.95401</v>
      </c>
      <c r="Y12" s="14">
        <v>0.12609999999999999</v>
      </c>
    </row>
    <row r="13" spans="1:25" ht="18.75">
      <c r="A13" s="2" t="s">
        <v>19</v>
      </c>
      <c r="C13" s="12">
        <v>10000</v>
      </c>
      <c r="D13" s="12"/>
      <c r="E13" s="12">
        <v>125207396</v>
      </c>
      <c r="F13" s="12"/>
      <c r="G13" s="12">
        <v>137284254.375</v>
      </c>
      <c r="H13" s="12"/>
      <c r="I13" s="12">
        <v>0</v>
      </c>
      <c r="J13" s="12"/>
      <c r="K13" s="12">
        <v>0</v>
      </c>
      <c r="L13" s="12"/>
      <c r="M13" s="13">
        <v>0</v>
      </c>
      <c r="N13" s="12"/>
      <c r="O13" s="12">
        <v>0</v>
      </c>
      <c r="P13" s="12"/>
      <c r="Q13" s="12">
        <v>10000</v>
      </c>
      <c r="R13" s="12"/>
      <c r="S13" s="12">
        <v>13987</v>
      </c>
      <c r="T13" s="12"/>
      <c r="U13" s="12">
        <v>125207396</v>
      </c>
      <c r="V13" s="12"/>
      <c r="W13" s="12">
        <v>139843774.375</v>
      </c>
      <c r="Y13" s="14">
        <v>1E-4</v>
      </c>
    </row>
    <row r="14" spans="1:25" ht="18.75">
      <c r="A14" s="2" t="s">
        <v>20</v>
      </c>
      <c r="C14" s="12">
        <v>8020490</v>
      </c>
      <c r="D14" s="12"/>
      <c r="E14" s="12">
        <v>33803564096</v>
      </c>
      <c r="F14" s="12"/>
      <c r="G14" s="12">
        <v>32618585320.332001</v>
      </c>
      <c r="H14" s="12"/>
      <c r="I14" s="12">
        <v>486056</v>
      </c>
      <c r="J14" s="12"/>
      <c r="K14" s="12">
        <v>2254874003</v>
      </c>
      <c r="L14" s="12"/>
      <c r="M14" s="13">
        <v>-5187226</v>
      </c>
      <c r="N14" s="12"/>
      <c r="O14" s="12">
        <v>30390078271</v>
      </c>
      <c r="P14" s="12"/>
      <c r="Q14" s="12">
        <v>3319320</v>
      </c>
      <c r="R14" s="12"/>
      <c r="S14" s="12">
        <v>6470</v>
      </c>
      <c r="T14" s="12"/>
      <c r="U14" s="12">
        <v>14173998590</v>
      </c>
      <c r="V14" s="12"/>
      <c r="W14" s="12">
        <v>21459678639.695999</v>
      </c>
      <c r="Y14" s="14">
        <v>1.34E-2</v>
      </c>
    </row>
    <row r="15" spans="1:25" ht="18.75">
      <c r="A15" s="2" t="s">
        <v>21</v>
      </c>
      <c r="C15" s="12">
        <v>927270</v>
      </c>
      <c r="D15" s="12"/>
      <c r="E15" s="12">
        <v>38073902890</v>
      </c>
      <c r="F15" s="12"/>
      <c r="G15" s="12">
        <v>40342652064.792</v>
      </c>
      <c r="H15" s="12"/>
      <c r="I15" s="12">
        <v>16379</v>
      </c>
      <c r="J15" s="12"/>
      <c r="K15" s="12">
        <v>731703127</v>
      </c>
      <c r="L15" s="12"/>
      <c r="M15" s="13">
        <v>-88150</v>
      </c>
      <c r="N15" s="12"/>
      <c r="O15" s="12">
        <v>4626885846</v>
      </c>
      <c r="P15" s="12"/>
      <c r="Q15" s="12">
        <v>855499</v>
      </c>
      <c r="R15" s="12"/>
      <c r="S15" s="12">
        <v>57680</v>
      </c>
      <c r="T15" s="12"/>
      <c r="U15" s="12">
        <v>35181010953</v>
      </c>
      <c r="V15" s="12"/>
      <c r="W15" s="12">
        <v>49307679981.436798</v>
      </c>
      <c r="Y15" s="14">
        <v>3.0800000000000001E-2</v>
      </c>
    </row>
    <row r="16" spans="1:25" ht="18.75">
      <c r="A16" s="2" t="s">
        <v>22</v>
      </c>
      <c r="C16" s="12">
        <v>15520000</v>
      </c>
      <c r="D16" s="12"/>
      <c r="E16" s="12">
        <v>110482821512</v>
      </c>
      <c r="F16" s="12"/>
      <c r="G16" s="12">
        <v>118947930816</v>
      </c>
      <c r="H16" s="12"/>
      <c r="I16" s="12">
        <v>0</v>
      </c>
      <c r="J16" s="12"/>
      <c r="K16" s="12">
        <v>0</v>
      </c>
      <c r="L16" s="12"/>
      <c r="M16" s="13">
        <v>-100000</v>
      </c>
      <c r="N16" s="12"/>
      <c r="O16" s="12">
        <v>804388210</v>
      </c>
      <c r="P16" s="12"/>
      <c r="Q16" s="12">
        <v>15420000</v>
      </c>
      <c r="R16" s="12"/>
      <c r="S16" s="12">
        <v>8620</v>
      </c>
      <c r="T16" s="12"/>
      <c r="U16" s="12">
        <v>109770947662</v>
      </c>
      <c r="V16" s="12"/>
      <c r="W16" s="12">
        <v>132819380496</v>
      </c>
      <c r="Y16" s="14">
        <v>8.3000000000000004E-2</v>
      </c>
    </row>
    <row r="17" spans="1:25" ht="18.75">
      <c r="A17" s="2" t="s">
        <v>23</v>
      </c>
      <c r="C17" s="12">
        <v>35987565</v>
      </c>
      <c r="D17" s="12"/>
      <c r="E17" s="12">
        <v>135685902393</v>
      </c>
      <c r="F17" s="12"/>
      <c r="G17" s="12">
        <v>162540169316.71201</v>
      </c>
      <c r="H17" s="12"/>
      <c r="I17" s="12">
        <v>0</v>
      </c>
      <c r="J17" s="12"/>
      <c r="K17" s="12">
        <v>0</v>
      </c>
      <c r="L17" s="12"/>
      <c r="M17" s="13">
        <v>-590000</v>
      </c>
      <c r="N17" s="12"/>
      <c r="O17" s="12">
        <v>3003855789</v>
      </c>
      <c r="P17" s="12"/>
      <c r="Q17" s="12">
        <v>35397565</v>
      </c>
      <c r="R17" s="12"/>
      <c r="S17" s="12">
        <v>5950</v>
      </c>
      <c r="T17" s="12"/>
      <c r="U17" s="12">
        <v>133461392833</v>
      </c>
      <c r="V17" s="12"/>
      <c r="W17" s="12">
        <v>210455443961.07001</v>
      </c>
      <c r="Y17" s="14">
        <v>0.13150000000000001</v>
      </c>
    </row>
    <row r="18" spans="1:25" ht="18.75">
      <c r="A18" s="2" t="s">
        <v>24</v>
      </c>
      <c r="C18" s="12">
        <v>26242500</v>
      </c>
      <c r="D18" s="12"/>
      <c r="E18" s="12">
        <v>393824264061</v>
      </c>
      <c r="F18" s="12"/>
      <c r="G18" s="12">
        <v>536251264065</v>
      </c>
      <c r="H18" s="12"/>
      <c r="I18" s="12">
        <v>142500</v>
      </c>
      <c r="J18" s="12"/>
      <c r="K18" s="12">
        <v>2880590940</v>
      </c>
      <c r="L18" s="12"/>
      <c r="M18" s="13">
        <v>-149809</v>
      </c>
      <c r="N18" s="12"/>
      <c r="O18" s="12">
        <v>3320676033</v>
      </c>
      <c r="P18" s="12"/>
      <c r="Q18" s="12">
        <v>26235191</v>
      </c>
      <c r="R18" s="12"/>
      <c r="S18" s="12">
        <v>23000</v>
      </c>
      <c r="T18" s="12"/>
      <c r="U18" s="12">
        <v>394455312695</v>
      </c>
      <c r="V18" s="12"/>
      <c r="W18" s="12">
        <v>602950801861.31995</v>
      </c>
      <c r="Y18" s="14">
        <v>0.37680000000000002</v>
      </c>
    </row>
    <row r="19" spans="1:25" s="6" customFormat="1" ht="21">
      <c r="A19" s="15" t="s">
        <v>105</v>
      </c>
      <c r="C19" s="16">
        <f>SUM(C9:C18)</f>
        <v>131734859</v>
      </c>
      <c r="D19" s="17"/>
      <c r="E19" s="16">
        <f>SUM(E9:E18)</f>
        <v>1422271994210</v>
      </c>
      <c r="F19" s="17"/>
      <c r="G19" s="16">
        <f>SUM(G9:G18)</f>
        <v>1628534527881.0273</v>
      </c>
      <c r="H19" s="17"/>
      <c r="I19" s="16">
        <f>SUM(I9:I18)</f>
        <v>8496908</v>
      </c>
      <c r="J19" s="17"/>
      <c r="K19" s="16">
        <f>SUM(K9:K18)</f>
        <v>159083979108</v>
      </c>
      <c r="L19" s="17"/>
      <c r="M19" s="18">
        <f>SUM(M9:M18)</f>
        <v>-29555600</v>
      </c>
      <c r="N19" s="17"/>
      <c r="O19" s="16">
        <f>SUM(O9:O18)</f>
        <v>498242183515</v>
      </c>
      <c r="P19" s="17"/>
      <c r="Q19" s="16">
        <f>SUM(Q9:Q18)</f>
        <v>110676167</v>
      </c>
      <c r="R19" s="17"/>
      <c r="S19" s="16">
        <f>SUM(S9:S18)</f>
        <v>210602</v>
      </c>
      <c r="T19" s="17"/>
      <c r="U19" s="16">
        <f>SUM(U9:U18)</f>
        <v>1100115292908</v>
      </c>
      <c r="V19" s="17"/>
      <c r="W19" s="16">
        <f>SUM(W9:W18)</f>
        <v>1484982239344.0005</v>
      </c>
      <c r="X19" s="17"/>
      <c r="Y19" s="19">
        <f>SUM(Y9:Y18)</f>
        <v>0.92800000000000005</v>
      </c>
    </row>
  </sheetData>
  <mergeCells count="19">
    <mergeCell ref="E7:E8"/>
    <mergeCell ref="G7:G8"/>
    <mergeCell ref="C6:G6"/>
    <mergeCell ref="A2:Y2"/>
    <mergeCell ref="A3:Y3"/>
    <mergeCell ref="A4:Y4"/>
    <mergeCell ref="T7:T8"/>
    <mergeCell ref="V7:V8"/>
    <mergeCell ref="X7:X8"/>
    <mergeCell ref="Y7:Y8"/>
    <mergeCell ref="I6:O6"/>
    <mergeCell ref="Q7:Q8"/>
    <mergeCell ref="S7:S8"/>
    <mergeCell ref="U7:U8"/>
    <mergeCell ref="W7:W8"/>
    <mergeCell ref="I7:K7"/>
    <mergeCell ref="M7:O7"/>
    <mergeCell ref="A6:A8"/>
    <mergeCell ref="C7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</sheetPr>
  <dimension ref="A2:AK13"/>
  <sheetViews>
    <sheetView rightToLeft="1" topLeftCell="D1" workbookViewId="0">
      <selection activeCell="AK12" sqref="AK12"/>
    </sheetView>
  </sheetViews>
  <sheetFormatPr defaultRowHeight="15"/>
  <cols>
    <col min="1" max="1" width="30.140625" style="1" customWidth="1"/>
    <col min="2" max="2" width="1" style="1" customWidth="1"/>
    <col min="3" max="3" width="18.140625" style="1" customWidth="1"/>
    <col min="4" max="4" width="1" style="1" customWidth="1"/>
    <col min="5" max="5" width="15.5703125" style="1" customWidth="1"/>
    <col min="6" max="6" width="1" style="1" customWidth="1"/>
    <col min="7" max="7" width="13.85546875" style="1" customWidth="1"/>
    <col min="8" max="8" width="1" style="1" customWidth="1"/>
    <col min="9" max="9" width="17.425781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13.42578125" style="1" bestFit="1" customWidth="1"/>
    <col min="18" max="18" width="1" style="1" customWidth="1"/>
    <col min="19" max="19" width="15.28515625" style="1" bestFit="1" customWidth="1"/>
    <col min="20" max="20" width="1" style="1" customWidth="1"/>
    <col min="21" max="21" width="9.140625" style="1" customWidth="1"/>
    <col min="22" max="22" width="1" style="1" customWidth="1"/>
    <col min="23" max="23" width="9.140625" style="1" customWidth="1"/>
    <col min="24" max="24" width="1" style="1" customWidth="1"/>
    <col min="25" max="25" width="9.140625" style="1" customWidth="1"/>
    <col min="26" max="26" width="1" style="1" customWidth="1"/>
    <col min="27" max="27" width="13.42578125" style="1" bestFit="1" customWidth="1"/>
    <col min="28" max="28" width="1" style="1" customWidth="1"/>
    <col min="29" max="29" width="9.140625" style="1" customWidth="1"/>
    <col min="30" max="30" width="1" style="1" customWidth="1"/>
    <col min="31" max="31" width="15.5703125" style="1" customWidth="1"/>
    <col min="32" max="32" width="1" style="1" customWidth="1"/>
    <col min="33" max="33" width="19.85546875" style="1" customWidth="1"/>
    <col min="34" max="34" width="1" style="1" customWidth="1"/>
    <col min="35" max="35" width="18.140625" style="1" bestFit="1" customWidth="1"/>
    <col min="36" max="36" width="1" style="1" customWidth="1"/>
    <col min="37" max="37" width="30.7109375" style="1" customWidth="1"/>
    <col min="38" max="38" width="1" style="1" customWidth="1"/>
    <col min="39" max="39" width="9.140625" style="1" customWidth="1"/>
    <col min="40" max="16384" width="9.140625" style="1"/>
  </cols>
  <sheetData>
    <row r="2" spans="1:37" ht="26.2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</row>
    <row r="3" spans="1:37" ht="26.2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</row>
    <row r="4" spans="1:37" ht="26.25">
      <c r="A4" s="87" t="s">
        <v>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</row>
    <row r="5" spans="1:37" s="6" customFormat="1" ht="19.5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20"/>
      <c r="O5" s="95"/>
      <c r="P5" s="95"/>
      <c r="Q5" s="95"/>
      <c r="R5" s="95"/>
      <c r="S5" s="95"/>
      <c r="T5" s="20"/>
      <c r="U5" s="95"/>
      <c r="V5" s="95"/>
      <c r="W5" s="95"/>
      <c r="X5" s="95"/>
      <c r="Y5" s="95"/>
      <c r="Z5" s="95"/>
      <c r="AA5" s="95"/>
      <c r="AB5" s="20"/>
      <c r="AC5" s="95"/>
      <c r="AD5" s="95"/>
      <c r="AE5" s="95"/>
      <c r="AF5" s="95"/>
      <c r="AG5" s="95"/>
      <c r="AH5" s="95"/>
      <c r="AI5" s="95"/>
      <c r="AJ5" s="95"/>
      <c r="AK5" s="95"/>
    </row>
    <row r="6" spans="1:37" s="6" customFormat="1" ht="19.5">
      <c r="A6" s="96" t="s">
        <v>26</v>
      </c>
      <c r="B6" s="96" t="s">
        <v>26</v>
      </c>
      <c r="C6" s="96" t="s">
        <v>26</v>
      </c>
      <c r="D6" s="96" t="s">
        <v>26</v>
      </c>
      <c r="E6" s="96" t="s">
        <v>26</v>
      </c>
      <c r="F6" s="96" t="s">
        <v>26</v>
      </c>
      <c r="G6" s="96" t="s">
        <v>26</v>
      </c>
      <c r="H6" s="96" t="s">
        <v>26</v>
      </c>
      <c r="I6" s="96" t="s">
        <v>26</v>
      </c>
      <c r="J6" s="96" t="s">
        <v>26</v>
      </c>
      <c r="K6" s="96" t="s">
        <v>26</v>
      </c>
      <c r="L6" s="96" t="s">
        <v>26</v>
      </c>
      <c r="M6" s="96" t="s">
        <v>26</v>
      </c>
      <c r="N6" s="21"/>
      <c r="O6" s="96" t="s">
        <v>4</v>
      </c>
      <c r="P6" s="96" t="s">
        <v>4</v>
      </c>
      <c r="Q6" s="96" t="s">
        <v>4</v>
      </c>
      <c r="R6" s="96" t="s">
        <v>4</v>
      </c>
      <c r="S6" s="96" t="s">
        <v>4</v>
      </c>
      <c r="T6" s="21"/>
      <c r="U6" s="96" t="s">
        <v>5</v>
      </c>
      <c r="V6" s="96" t="s">
        <v>5</v>
      </c>
      <c r="W6" s="96" t="s">
        <v>5</v>
      </c>
      <c r="X6" s="96" t="s">
        <v>5</v>
      </c>
      <c r="Y6" s="96" t="s">
        <v>5</v>
      </c>
      <c r="Z6" s="96" t="s">
        <v>5</v>
      </c>
      <c r="AA6" s="96" t="s">
        <v>5</v>
      </c>
      <c r="AB6" s="21"/>
      <c r="AC6" s="96" t="s">
        <v>6</v>
      </c>
      <c r="AD6" s="96" t="s">
        <v>6</v>
      </c>
      <c r="AE6" s="96" t="s">
        <v>6</v>
      </c>
      <c r="AF6" s="96" t="s">
        <v>6</v>
      </c>
      <c r="AG6" s="96" t="s">
        <v>6</v>
      </c>
      <c r="AH6" s="96" t="s">
        <v>6</v>
      </c>
      <c r="AI6" s="96" t="s">
        <v>6</v>
      </c>
      <c r="AJ6" s="96" t="s">
        <v>6</v>
      </c>
      <c r="AK6" s="96" t="s">
        <v>6</v>
      </c>
    </row>
    <row r="7" spans="1:37" s="6" customFormat="1" ht="19.5">
      <c r="A7" s="96" t="s">
        <v>27</v>
      </c>
      <c r="B7" s="20"/>
      <c r="C7" s="98" t="s">
        <v>28</v>
      </c>
      <c r="D7" s="20"/>
      <c r="E7" s="98" t="s">
        <v>29</v>
      </c>
      <c r="F7" s="20"/>
      <c r="G7" s="96" t="s">
        <v>30</v>
      </c>
      <c r="H7" s="20"/>
      <c r="I7" s="98" t="s">
        <v>31</v>
      </c>
      <c r="J7" s="20"/>
      <c r="K7" s="96" t="s">
        <v>32</v>
      </c>
      <c r="L7" s="20"/>
      <c r="M7" s="96" t="s">
        <v>25</v>
      </c>
      <c r="N7" s="20"/>
      <c r="O7" s="96" t="s">
        <v>7</v>
      </c>
      <c r="P7" s="20"/>
      <c r="Q7" s="98" t="s">
        <v>8</v>
      </c>
      <c r="R7" s="20"/>
      <c r="S7" s="98" t="s">
        <v>9</v>
      </c>
      <c r="T7" s="20"/>
      <c r="U7" s="100" t="s">
        <v>10</v>
      </c>
      <c r="V7" s="100" t="s">
        <v>10</v>
      </c>
      <c r="W7" s="100" t="s">
        <v>10</v>
      </c>
      <c r="X7" s="20"/>
      <c r="Y7" s="100" t="s">
        <v>11</v>
      </c>
      <c r="Z7" s="100" t="s">
        <v>11</v>
      </c>
      <c r="AA7" s="100" t="s">
        <v>11</v>
      </c>
      <c r="AB7" s="20"/>
      <c r="AC7" s="96" t="s">
        <v>7</v>
      </c>
      <c r="AD7" s="20"/>
      <c r="AE7" s="96" t="s">
        <v>33</v>
      </c>
      <c r="AF7" s="20"/>
      <c r="AG7" s="96" t="s">
        <v>8</v>
      </c>
      <c r="AH7" s="20"/>
      <c r="AI7" s="96" t="s">
        <v>9</v>
      </c>
      <c r="AJ7" s="20"/>
      <c r="AK7" s="98" t="s">
        <v>13</v>
      </c>
    </row>
    <row r="8" spans="1:37" s="6" customFormat="1" ht="19.5">
      <c r="A8" s="97" t="s">
        <v>27</v>
      </c>
      <c r="B8" s="20"/>
      <c r="C8" s="99" t="s">
        <v>28</v>
      </c>
      <c r="D8" s="20"/>
      <c r="E8" s="99" t="s">
        <v>29</v>
      </c>
      <c r="F8" s="20"/>
      <c r="G8" s="97" t="s">
        <v>30</v>
      </c>
      <c r="H8" s="20"/>
      <c r="I8" s="99" t="s">
        <v>31</v>
      </c>
      <c r="J8" s="20"/>
      <c r="K8" s="97" t="s">
        <v>32</v>
      </c>
      <c r="L8" s="20"/>
      <c r="M8" s="97" t="s">
        <v>25</v>
      </c>
      <c r="N8" s="20"/>
      <c r="O8" s="97" t="s">
        <v>7</v>
      </c>
      <c r="P8" s="20"/>
      <c r="Q8" s="99" t="s">
        <v>8</v>
      </c>
      <c r="R8" s="20"/>
      <c r="S8" s="99" t="s">
        <v>9</v>
      </c>
      <c r="T8" s="20"/>
      <c r="U8" s="22" t="s">
        <v>7</v>
      </c>
      <c r="V8" s="20"/>
      <c r="W8" s="22" t="s">
        <v>8</v>
      </c>
      <c r="X8" s="20"/>
      <c r="Y8" s="22" t="s">
        <v>7</v>
      </c>
      <c r="Z8" s="20"/>
      <c r="AA8" s="23" t="s">
        <v>14</v>
      </c>
      <c r="AB8" s="20"/>
      <c r="AC8" s="97" t="s">
        <v>7</v>
      </c>
      <c r="AD8" s="20"/>
      <c r="AE8" s="97" t="s">
        <v>33</v>
      </c>
      <c r="AF8" s="20"/>
      <c r="AG8" s="97" t="s">
        <v>8</v>
      </c>
      <c r="AH8" s="20"/>
      <c r="AI8" s="97" t="s">
        <v>9</v>
      </c>
      <c r="AJ8" s="20"/>
      <c r="AK8" s="99" t="s">
        <v>13</v>
      </c>
    </row>
    <row r="9" spans="1:37" ht="19.5">
      <c r="A9" s="24" t="s">
        <v>34</v>
      </c>
      <c r="B9" s="20"/>
      <c r="C9" s="20" t="s">
        <v>35</v>
      </c>
      <c r="D9" s="20"/>
      <c r="E9" s="20" t="s">
        <v>35</v>
      </c>
      <c r="F9" s="20"/>
      <c r="G9" s="25" t="s">
        <v>36</v>
      </c>
      <c r="H9" s="25"/>
      <c r="I9" s="25" t="s">
        <v>37</v>
      </c>
      <c r="J9" s="25"/>
      <c r="K9" s="25">
        <v>0</v>
      </c>
      <c r="L9" s="25"/>
      <c r="M9" s="25">
        <v>0</v>
      </c>
      <c r="N9" s="25"/>
      <c r="O9" s="25">
        <v>12000</v>
      </c>
      <c r="P9" s="25"/>
      <c r="Q9" s="26">
        <v>9431492875</v>
      </c>
      <c r="R9" s="25"/>
      <c r="S9" s="26">
        <v>10039596012</v>
      </c>
      <c r="T9" s="25"/>
      <c r="U9" s="26">
        <v>0</v>
      </c>
      <c r="V9" s="25"/>
      <c r="W9" s="26">
        <v>0</v>
      </c>
      <c r="X9" s="25"/>
      <c r="Y9" s="26">
        <v>0</v>
      </c>
      <c r="Z9" s="25"/>
      <c r="AA9" s="26">
        <v>0</v>
      </c>
      <c r="AB9" s="25"/>
      <c r="AC9" s="26">
        <v>12000</v>
      </c>
      <c r="AD9" s="25"/>
      <c r="AE9" s="26">
        <v>1706300</v>
      </c>
      <c r="AF9" s="25"/>
      <c r="AG9" s="26">
        <v>9431492875</v>
      </c>
      <c r="AH9" s="25"/>
      <c r="AI9" s="26">
        <v>10230377595</v>
      </c>
      <c r="AJ9" s="25"/>
      <c r="AK9" s="27">
        <v>6.4000000000000003E-3</v>
      </c>
    </row>
    <row r="10" spans="1:37" ht="19.5">
      <c r="A10" s="24" t="s">
        <v>38</v>
      </c>
      <c r="B10" s="20"/>
      <c r="C10" s="20" t="s">
        <v>35</v>
      </c>
      <c r="D10" s="20"/>
      <c r="E10" s="20" t="s">
        <v>35</v>
      </c>
      <c r="F10" s="20"/>
      <c r="G10" s="25" t="s">
        <v>39</v>
      </c>
      <c r="H10" s="25"/>
      <c r="I10" s="25" t="s">
        <v>40</v>
      </c>
      <c r="J10" s="25"/>
      <c r="K10" s="25">
        <v>0</v>
      </c>
      <c r="L10" s="25"/>
      <c r="M10" s="25">
        <v>0</v>
      </c>
      <c r="N10" s="25"/>
      <c r="O10" s="25">
        <v>18400</v>
      </c>
      <c r="P10" s="25"/>
      <c r="Q10" s="26">
        <v>14964535911</v>
      </c>
      <c r="R10" s="25"/>
      <c r="S10" s="26">
        <v>16388581657</v>
      </c>
      <c r="T10" s="25"/>
      <c r="U10" s="26">
        <v>0</v>
      </c>
      <c r="V10" s="25"/>
      <c r="W10" s="26">
        <v>0</v>
      </c>
      <c r="X10" s="25"/>
      <c r="Y10" s="26">
        <v>0</v>
      </c>
      <c r="Z10" s="25"/>
      <c r="AA10" s="26">
        <v>0</v>
      </c>
      <c r="AB10" s="25"/>
      <c r="AC10" s="26">
        <v>18400</v>
      </c>
      <c r="AD10" s="25"/>
      <c r="AE10" s="26">
        <v>2719320</v>
      </c>
      <c r="AF10" s="25"/>
      <c r="AG10" s="26">
        <v>14964535911</v>
      </c>
      <c r="AH10" s="25"/>
      <c r="AI10" s="26">
        <v>16666404090</v>
      </c>
      <c r="AJ10" s="25"/>
      <c r="AK10" s="27">
        <v>1.04E-2</v>
      </c>
    </row>
    <row r="11" spans="1:37" ht="19.5">
      <c r="A11" s="24" t="s">
        <v>41</v>
      </c>
      <c r="B11" s="20"/>
      <c r="C11" s="20" t="s">
        <v>35</v>
      </c>
      <c r="D11" s="20"/>
      <c r="E11" s="20" t="s">
        <v>35</v>
      </c>
      <c r="F11" s="20"/>
      <c r="G11" s="25" t="s">
        <v>42</v>
      </c>
      <c r="H11" s="25"/>
      <c r="I11" s="25" t="s">
        <v>43</v>
      </c>
      <c r="J11" s="25"/>
      <c r="K11" s="25">
        <v>0</v>
      </c>
      <c r="L11" s="25"/>
      <c r="M11" s="25">
        <v>0</v>
      </c>
      <c r="N11" s="25"/>
      <c r="O11" s="25">
        <v>16200</v>
      </c>
      <c r="P11" s="25"/>
      <c r="Q11" s="26">
        <v>13956147939</v>
      </c>
      <c r="R11" s="25"/>
      <c r="S11" s="26">
        <v>15256944689</v>
      </c>
      <c r="T11" s="25"/>
      <c r="U11" s="26">
        <v>0</v>
      </c>
      <c r="V11" s="25"/>
      <c r="W11" s="26">
        <v>0</v>
      </c>
      <c r="X11" s="25"/>
      <c r="Y11" s="26">
        <v>0</v>
      </c>
      <c r="Z11" s="25"/>
      <c r="AA11" s="26">
        <v>0</v>
      </c>
      <c r="AB11" s="25"/>
      <c r="AC11" s="26">
        <v>16200</v>
      </c>
      <c r="AD11" s="25"/>
      <c r="AE11" s="26">
        <v>2879910</v>
      </c>
      <c r="AF11" s="25"/>
      <c r="AG11" s="26">
        <v>13956147939</v>
      </c>
      <c r="AH11" s="25"/>
      <c r="AI11" s="26">
        <v>15540239152</v>
      </c>
      <c r="AJ11" s="25"/>
      <c r="AK11" s="27">
        <v>9.7999999999999997E-3</v>
      </c>
    </row>
    <row r="12" spans="1:37" ht="19.5">
      <c r="A12" s="24" t="s">
        <v>44</v>
      </c>
      <c r="B12" s="20"/>
      <c r="C12" s="20" t="s">
        <v>35</v>
      </c>
      <c r="D12" s="20"/>
      <c r="E12" s="20" t="s">
        <v>35</v>
      </c>
      <c r="F12" s="20"/>
      <c r="G12" s="25" t="s">
        <v>45</v>
      </c>
      <c r="H12" s="25"/>
      <c r="I12" s="25" t="s">
        <v>46</v>
      </c>
      <c r="J12" s="25"/>
      <c r="K12" s="25">
        <v>0</v>
      </c>
      <c r="L12" s="25"/>
      <c r="M12" s="25">
        <v>0</v>
      </c>
      <c r="N12" s="25"/>
      <c r="O12" s="25">
        <v>172500</v>
      </c>
      <c r="P12" s="25"/>
      <c r="Q12" s="26">
        <v>98597077043</v>
      </c>
      <c r="R12" s="25"/>
      <c r="S12" s="26">
        <v>98350244340</v>
      </c>
      <c r="T12" s="25"/>
      <c r="U12" s="26">
        <v>0</v>
      </c>
      <c r="V12" s="25"/>
      <c r="W12" s="26">
        <v>0</v>
      </c>
      <c r="X12" s="25"/>
      <c r="Y12" s="26">
        <v>172500</v>
      </c>
      <c r="Z12" s="25"/>
      <c r="AA12" s="26">
        <v>99256586782</v>
      </c>
      <c r="AB12" s="25"/>
      <c r="AC12" s="26">
        <v>0</v>
      </c>
      <c r="AD12" s="25"/>
      <c r="AE12" s="26">
        <v>0</v>
      </c>
      <c r="AF12" s="25"/>
      <c r="AG12" s="26">
        <v>0</v>
      </c>
      <c r="AH12" s="25"/>
      <c r="AI12" s="26">
        <v>0</v>
      </c>
      <c r="AJ12" s="25"/>
      <c r="AK12" s="27">
        <v>0</v>
      </c>
    </row>
    <row r="13" spans="1:37" ht="36.75">
      <c r="A13" s="15" t="s">
        <v>105</v>
      </c>
      <c r="AI13" s="28">
        <f>SUM(AI9:AI12)</f>
        <v>42437020837</v>
      </c>
      <c r="AJ13" s="29"/>
      <c r="AK13" s="30">
        <f>SUM(AK9:AK12)</f>
        <v>2.6599999999999999E-2</v>
      </c>
    </row>
  </sheetData>
  <mergeCells count="28"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Y7:AA7"/>
    <mergeCell ref="U6:AA6"/>
    <mergeCell ref="AC7:AC8"/>
    <mergeCell ref="S7:S8"/>
    <mergeCell ref="O6:S6"/>
    <mergeCell ref="U7:W7"/>
    <mergeCell ref="AE7:AE8"/>
    <mergeCell ref="AG7:AG8"/>
    <mergeCell ref="AI7:AI8"/>
    <mergeCell ref="AK7:AK8"/>
    <mergeCell ref="AC6:AK6"/>
    <mergeCell ref="A5:M5"/>
    <mergeCell ref="O5:S5"/>
    <mergeCell ref="U5:AA5"/>
    <mergeCell ref="AC5:AK5"/>
    <mergeCell ref="A2:AK2"/>
    <mergeCell ref="A3:AK3"/>
    <mergeCell ref="A4:AK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 tint="-0.499984740745262"/>
  </sheetPr>
  <dimension ref="A1:S13"/>
  <sheetViews>
    <sheetView rightToLeft="1" topLeftCell="A7" workbookViewId="0">
      <selection activeCell="E13" sqref="E13"/>
    </sheetView>
  </sheetViews>
  <sheetFormatPr defaultRowHeight="15"/>
  <cols>
    <col min="1" max="1" width="36.5703125" style="1" customWidth="1"/>
    <col min="2" max="2" width="1" style="1" customWidth="1"/>
    <col min="3" max="3" width="23.85546875" style="1" customWidth="1"/>
    <col min="4" max="4" width="1" style="1" customWidth="1"/>
    <col min="5" max="5" width="24.7109375" style="1" customWidth="1"/>
    <col min="6" max="6" width="1" style="1" customWidth="1"/>
    <col min="7" max="7" width="16.5703125" style="1" customWidth="1"/>
    <col min="8" max="8" width="1" style="1" customWidth="1"/>
    <col min="9" max="9" width="9.140625" style="1" customWidth="1"/>
    <col min="10" max="10" width="1" style="1" customWidth="1"/>
    <col min="11" max="11" width="17.28515625" style="1" customWidth="1"/>
    <col min="12" max="12" width="1" style="1" customWidth="1"/>
    <col min="13" max="13" width="19.85546875" style="1" customWidth="1"/>
    <col min="14" max="14" width="1" style="1" customWidth="1"/>
    <col min="15" max="15" width="24" style="1" customWidth="1"/>
    <col min="16" max="16" width="1" style="1" customWidth="1"/>
    <col min="17" max="17" width="18" style="1" customWidth="1"/>
    <col min="18" max="18" width="1" style="1" customWidth="1"/>
    <col min="19" max="19" width="16" style="1" customWidth="1"/>
    <col min="20" max="20" width="1" style="1" customWidth="1"/>
    <col min="21" max="21" width="9.140625" style="1" customWidth="1"/>
    <col min="22" max="16384" width="9.140625" style="1"/>
  </cols>
  <sheetData>
    <row r="1" spans="1:19" s="6" customFormat="1" ht="18.75"/>
    <row r="2" spans="1:19" s="6" customFormat="1" ht="26.25">
      <c r="A2" s="87" t="s">
        <v>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</row>
    <row r="3" spans="1:19" s="6" customFormat="1" ht="26.25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</row>
    <row r="4" spans="1:19" s="6" customFormat="1" ht="26.25">
      <c r="A4" s="87" t="s">
        <v>2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</row>
    <row r="5" spans="1:19" s="6" customFormat="1" ht="18.75"/>
    <row r="6" spans="1:19" s="6" customFormat="1" ht="21">
      <c r="A6" s="91" t="s">
        <v>48</v>
      </c>
      <c r="C6" s="93" t="s">
        <v>49</v>
      </c>
      <c r="D6" s="93" t="s">
        <v>49</v>
      </c>
      <c r="E6" s="93" t="s">
        <v>49</v>
      </c>
      <c r="F6" s="93" t="s">
        <v>49</v>
      </c>
      <c r="G6" s="93" t="s">
        <v>49</v>
      </c>
      <c r="H6" s="93" t="s">
        <v>49</v>
      </c>
      <c r="I6" s="93" t="s">
        <v>49</v>
      </c>
      <c r="J6" s="31"/>
      <c r="K6" s="10" t="s">
        <v>4</v>
      </c>
      <c r="L6" s="31"/>
      <c r="M6" s="93" t="s">
        <v>5</v>
      </c>
      <c r="N6" s="93" t="s">
        <v>5</v>
      </c>
      <c r="O6" s="93" t="s">
        <v>5</v>
      </c>
      <c r="P6" s="31"/>
      <c r="Q6" s="93" t="s">
        <v>6</v>
      </c>
      <c r="R6" s="93" t="s">
        <v>6</v>
      </c>
      <c r="S6" s="93" t="s">
        <v>6</v>
      </c>
    </row>
    <row r="7" spans="1:19" s="6" customFormat="1" ht="21">
      <c r="A7" s="92" t="s">
        <v>48</v>
      </c>
      <c r="C7" s="10" t="s">
        <v>50</v>
      </c>
      <c r="E7" s="10" t="s">
        <v>51</v>
      </c>
      <c r="G7" s="10" t="s">
        <v>52</v>
      </c>
      <c r="I7" s="10" t="s">
        <v>32</v>
      </c>
      <c r="K7" s="10" t="s">
        <v>53</v>
      </c>
      <c r="M7" s="10" t="s">
        <v>54</v>
      </c>
      <c r="O7" s="10" t="s">
        <v>55</v>
      </c>
      <c r="Q7" s="10" t="s">
        <v>53</v>
      </c>
      <c r="S7" s="10" t="s">
        <v>47</v>
      </c>
    </row>
    <row r="8" spans="1:19" s="6" customFormat="1" ht="90" customHeight="1">
      <c r="A8" s="32" t="s">
        <v>56</v>
      </c>
      <c r="C8" s="33" t="s">
        <v>57</v>
      </c>
      <c r="D8" s="33"/>
      <c r="E8" s="33" t="s">
        <v>58</v>
      </c>
      <c r="F8" s="33"/>
      <c r="G8" s="33" t="s">
        <v>59</v>
      </c>
      <c r="H8" s="33"/>
      <c r="I8" s="34">
        <v>0</v>
      </c>
      <c r="J8" s="33"/>
      <c r="K8" s="34">
        <v>4586884</v>
      </c>
      <c r="L8" s="33"/>
      <c r="M8" s="34">
        <v>0</v>
      </c>
      <c r="N8" s="33"/>
      <c r="O8" s="34">
        <v>9825</v>
      </c>
      <c r="P8" s="33"/>
      <c r="Q8" s="34">
        <v>4577059</v>
      </c>
      <c r="R8" s="33"/>
      <c r="S8" s="35">
        <v>0</v>
      </c>
    </row>
    <row r="9" spans="1:19" s="6" customFormat="1" ht="90" customHeight="1">
      <c r="A9" s="32" t="s">
        <v>56</v>
      </c>
      <c r="C9" s="33" t="s">
        <v>60</v>
      </c>
      <c r="D9" s="33"/>
      <c r="E9" s="33" t="s">
        <v>58</v>
      </c>
      <c r="F9" s="33"/>
      <c r="G9" s="33" t="s">
        <v>59</v>
      </c>
      <c r="H9" s="33"/>
      <c r="I9" s="34">
        <v>0</v>
      </c>
      <c r="J9" s="33"/>
      <c r="K9" s="34">
        <v>3018000</v>
      </c>
      <c r="L9" s="33"/>
      <c r="M9" s="34">
        <v>0</v>
      </c>
      <c r="N9" s="33"/>
      <c r="O9" s="34">
        <v>0</v>
      </c>
      <c r="P9" s="33"/>
      <c r="Q9" s="34">
        <v>3018000</v>
      </c>
      <c r="R9" s="33"/>
      <c r="S9" s="35">
        <v>0</v>
      </c>
    </row>
    <row r="10" spans="1:19" s="6" customFormat="1" ht="90" customHeight="1">
      <c r="A10" s="32" t="s">
        <v>56</v>
      </c>
      <c r="C10" s="33" t="s">
        <v>61</v>
      </c>
      <c r="D10" s="33"/>
      <c r="E10" s="33" t="s">
        <v>58</v>
      </c>
      <c r="F10" s="33"/>
      <c r="G10" s="33" t="s">
        <v>59</v>
      </c>
      <c r="H10" s="33"/>
      <c r="I10" s="34">
        <v>0</v>
      </c>
      <c r="J10" s="33"/>
      <c r="K10" s="34">
        <v>4020000</v>
      </c>
      <c r="L10" s="33"/>
      <c r="M10" s="34">
        <v>0</v>
      </c>
      <c r="N10" s="33"/>
      <c r="O10" s="34">
        <v>0</v>
      </c>
      <c r="P10" s="33"/>
      <c r="Q10" s="34">
        <v>4020000</v>
      </c>
      <c r="R10" s="33"/>
      <c r="S10" s="35">
        <v>0</v>
      </c>
    </row>
    <row r="11" spans="1:19" s="6" customFormat="1" ht="90" customHeight="1">
      <c r="A11" s="32" t="s">
        <v>56</v>
      </c>
      <c r="C11" s="33" t="s">
        <v>62</v>
      </c>
      <c r="D11" s="33"/>
      <c r="E11" s="33" t="s">
        <v>58</v>
      </c>
      <c r="F11" s="33"/>
      <c r="G11" s="33" t="s">
        <v>59</v>
      </c>
      <c r="H11" s="33"/>
      <c r="I11" s="34">
        <v>0</v>
      </c>
      <c r="J11" s="33"/>
      <c r="K11" s="34">
        <v>4016000</v>
      </c>
      <c r="L11" s="33"/>
      <c r="M11" s="34">
        <v>0</v>
      </c>
      <c r="N11" s="33"/>
      <c r="O11" s="34">
        <v>0</v>
      </c>
      <c r="P11" s="33"/>
      <c r="Q11" s="34">
        <v>4016000</v>
      </c>
      <c r="R11" s="33"/>
      <c r="S11" s="35">
        <v>0</v>
      </c>
    </row>
    <row r="12" spans="1:19" s="6" customFormat="1" ht="90" customHeight="1">
      <c r="A12" s="32" t="s">
        <v>63</v>
      </c>
      <c r="C12" s="33" t="s">
        <v>64</v>
      </c>
      <c r="D12" s="33"/>
      <c r="E12" s="33" t="s">
        <v>65</v>
      </c>
      <c r="F12" s="33"/>
      <c r="G12" s="33" t="s">
        <v>66</v>
      </c>
      <c r="H12" s="33"/>
      <c r="I12" s="34">
        <v>0</v>
      </c>
      <c r="J12" s="33"/>
      <c r="K12" s="34">
        <v>30222495233</v>
      </c>
      <c r="L12" s="33"/>
      <c r="M12" s="34">
        <v>475971267839</v>
      </c>
      <c r="N12" s="33"/>
      <c r="O12" s="34">
        <v>475946346595</v>
      </c>
      <c r="P12" s="33"/>
      <c r="Q12" s="34">
        <v>30247416477</v>
      </c>
      <c r="R12" s="33"/>
      <c r="S12" s="35">
        <v>1.89E-2</v>
      </c>
    </row>
    <row r="13" spans="1:19" s="6" customFormat="1" ht="21">
      <c r="A13" s="36" t="s">
        <v>105</v>
      </c>
      <c r="M13" s="37">
        <f>SUM(M8:M12)</f>
        <v>475971267839</v>
      </c>
      <c r="O13" s="37">
        <f>SUM(O8:O12)</f>
        <v>475946356420</v>
      </c>
      <c r="Q13" s="37">
        <f>SUM(Q8:Q12)</f>
        <v>30263047536</v>
      </c>
      <c r="S13" s="30">
        <f>SUM(S8:S12)</f>
        <v>1.89E-2</v>
      </c>
    </row>
  </sheetData>
  <mergeCells count="7">
    <mergeCell ref="A2:S2"/>
    <mergeCell ref="A3:S3"/>
    <mergeCell ref="A4:S4"/>
    <mergeCell ref="Q6:S6"/>
    <mergeCell ref="M6:O6"/>
    <mergeCell ref="A6:A7"/>
    <mergeCell ref="C6:I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-0.499984740745262"/>
  </sheetPr>
  <dimension ref="A1:S10"/>
  <sheetViews>
    <sheetView rightToLeft="1" workbookViewId="0">
      <selection activeCell="E28" sqref="E28"/>
    </sheetView>
  </sheetViews>
  <sheetFormatPr defaultRowHeight="15"/>
  <cols>
    <col min="1" max="1" width="35" style="1" customWidth="1"/>
    <col min="2" max="2" width="1" style="1" customWidth="1"/>
    <col min="3" max="3" width="14.7109375" style="1" customWidth="1"/>
    <col min="4" max="4" width="1" style="1" customWidth="1"/>
    <col min="5" max="5" width="14.5703125" style="1" customWidth="1"/>
    <col min="6" max="6" width="1" style="1" customWidth="1"/>
    <col min="7" max="7" width="9.140625" style="1" customWidth="1"/>
    <col min="8" max="8" width="1" style="1" customWidth="1"/>
    <col min="9" max="9" width="19" style="1" customWidth="1"/>
    <col min="10" max="10" width="1" style="1" customWidth="1"/>
    <col min="11" max="11" width="9.140625" style="1" customWidth="1"/>
    <col min="12" max="12" width="1" style="1" customWidth="1"/>
    <col min="13" max="13" width="24.7109375" style="1" customWidth="1"/>
    <col min="14" max="14" width="1" style="1" customWidth="1"/>
    <col min="15" max="15" width="16.7109375" style="1" customWidth="1"/>
    <col min="16" max="16" width="1" style="1" customWidth="1"/>
    <col min="17" max="17" width="9.140625" style="1" customWidth="1"/>
    <col min="18" max="18" width="1" style="1" customWidth="1"/>
    <col min="19" max="19" width="17.42578125" style="1" customWidth="1"/>
    <col min="20" max="20" width="1" style="1" customWidth="1"/>
    <col min="21" max="21" width="9.140625" style="1" customWidth="1"/>
    <col min="22" max="16384" width="9.140625" style="1"/>
  </cols>
  <sheetData>
    <row r="1" spans="1:19" ht="18.7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19" ht="30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</row>
    <row r="3" spans="1:19" ht="30">
      <c r="A3" s="101" t="s">
        <v>67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</row>
    <row r="4" spans="1:19" ht="30">
      <c r="A4" s="101" t="s">
        <v>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</row>
    <row r="5" spans="1:19" ht="18.7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1:19" ht="21">
      <c r="A6" s="93" t="s">
        <v>68</v>
      </c>
      <c r="B6" s="93" t="s">
        <v>68</v>
      </c>
      <c r="C6" s="93" t="s">
        <v>68</v>
      </c>
      <c r="D6" s="93" t="s">
        <v>68</v>
      </c>
      <c r="E6" s="93" t="s">
        <v>68</v>
      </c>
      <c r="F6" s="93" t="s">
        <v>68</v>
      </c>
      <c r="G6" s="93" t="s">
        <v>68</v>
      </c>
      <c r="H6" s="6"/>
      <c r="I6" s="93" t="s">
        <v>69</v>
      </c>
      <c r="J6" s="93" t="s">
        <v>69</v>
      </c>
      <c r="K6" s="93" t="s">
        <v>69</v>
      </c>
      <c r="L6" s="93" t="s">
        <v>69</v>
      </c>
      <c r="M6" s="93" t="s">
        <v>69</v>
      </c>
      <c r="N6" s="6"/>
      <c r="O6" s="93" t="s">
        <v>70</v>
      </c>
      <c r="P6" s="93" t="s">
        <v>70</v>
      </c>
      <c r="Q6" s="93" t="s">
        <v>70</v>
      </c>
      <c r="R6" s="93" t="s">
        <v>70</v>
      </c>
      <c r="S6" s="93" t="s">
        <v>70</v>
      </c>
    </row>
    <row r="7" spans="1:19" ht="21">
      <c r="A7" s="8" t="s">
        <v>71</v>
      </c>
      <c r="B7" s="6"/>
      <c r="C7" s="8" t="s">
        <v>72</v>
      </c>
      <c r="D7" s="6"/>
      <c r="E7" s="8" t="s">
        <v>31</v>
      </c>
      <c r="F7" s="6"/>
      <c r="G7" s="8" t="s">
        <v>32</v>
      </c>
      <c r="H7" s="6"/>
      <c r="I7" s="8" t="s">
        <v>73</v>
      </c>
      <c r="J7" s="6"/>
      <c r="K7" s="8" t="s">
        <v>74</v>
      </c>
      <c r="L7" s="6"/>
      <c r="M7" s="8" t="s">
        <v>75</v>
      </c>
      <c r="N7" s="6"/>
      <c r="O7" s="8" t="s">
        <v>73</v>
      </c>
      <c r="P7" s="6"/>
      <c r="Q7" s="8" t="s">
        <v>74</v>
      </c>
      <c r="R7" s="6"/>
      <c r="S7" s="8" t="s">
        <v>75</v>
      </c>
    </row>
    <row r="8" spans="1:19" ht="21">
      <c r="A8" s="38" t="s">
        <v>76</v>
      </c>
      <c r="B8" s="33"/>
      <c r="C8" s="39" t="s">
        <v>77</v>
      </c>
      <c r="D8" s="33"/>
      <c r="E8" s="39" t="s">
        <v>78</v>
      </c>
      <c r="F8" s="33"/>
      <c r="G8" s="37">
        <v>18</v>
      </c>
      <c r="H8" s="33"/>
      <c r="I8" s="37">
        <v>0</v>
      </c>
      <c r="J8" s="33"/>
      <c r="K8" s="39" t="s">
        <v>77</v>
      </c>
      <c r="L8" s="33"/>
      <c r="M8" s="37">
        <v>0</v>
      </c>
      <c r="N8" s="33"/>
      <c r="O8" s="37">
        <v>207561809</v>
      </c>
      <c r="P8" s="33"/>
      <c r="Q8" s="39" t="s">
        <v>77</v>
      </c>
      <c r="R8" s="33"/>
      <c r="S8" s="37">
        <v>207561809</v>
      </c>
    </row>
    <row r="9" spans="1:19" ht="21">
      <c r="A9" s="40" t="s">
        <v>63</v>
      </c>
      <c r="B9" s="41"/>
      <c r="C9" s="41">
        <v>14</v>
      </c>
      <c r="D9" s="41"/>
      <c r="E9" s="41" t="s">
        <v>77</v>
      </c>
      <c r="F9" s="41"/>
      <c r="G9" s="42">
        <v>0</v>
      </c>
      <c r="H9" s="41"/>
      <c r="I9" s="42">
        <v>10672837</v>
      </c>
      <c r="J9" s="41"/>
      <c r="K9" s="41">
        <v>0</v>
      </c>
      <c r="L9" s="41"/>
      <c r="M9" s="42">
        <v>10672837</v>
      </c>
      <c r="N9" s="41"/>
      <c r="O9" s="42">
        <v>44356282</v>
      </c>
      <c r="P9" s="41"/>
      <c r="Q9" s="41">
        <v>0</v>
      </c>
      <c r="R9" s="41"/>
      <c r="S9" s="42">
        <v>44356282</v>
      </c>
    </row>
    <row r="10" spans="1:19" s="6" customFormat="1" ht="21">
      <c r="A10" s="43" t="s">
        <v>105</v>
      </c>
      <c r="B10" s="33"/>
      <c r="C10" s="33"/>
      <c r="D10" s="33"/>
      <c r="E10" s="33"/>
      <c r="F10" s="33"/>
      <c r="G10" s="33"/>
      <c r="H10" s="33"/>
      <c r="I10" s="37">
        <f>SUM(I8:I9)</f>
        <v>10672837</v>
      </c>
      <c r="J10" s="33"/>
      <c r="K10" s="44"/>
      <c r="L10" s="33"/>
      <c r="M10" s="37">
        <f>SUM(M8:M9)</f>
        <v>10672837</v>
      </c>
      <c r="N10" s="33"/>
      <c r="O10" s="37">
        <f>SUM(O8:O9)</f>
        <v>251918091</v>
      </c>
      <c r="P10" s="33"/>
      <c r="Q10" s="37">
        <f>SUM(Q9)</f>
        <v>0</v>
      </c>
      <c r="R10" s="33"/>
      <c r="S10" s="37">
        <f>SUM(S8:S9)</f>
        <v>251918091</v>
      </c>
    </row>
  </sheetData>
  <mergeCells count="6"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S11"/>
  <sheetViews>
    <sheetView rightToLeft="1" workbookViewId="0">
      <selection activeCell="A13" sqref="A13"/>
    </sheetView>
  </sheetViews>
  <sheetFormatPr defaultRowHeight="15"/>
  <cols>
    <col min="1" max="1" width="22.28515625" style="1" customWidth="1"/>
    <col min="2" max="2" width="1" style="1" customWidth="1"/>
    <col min="3" max="3" width="17.7109375" style="1" customWidth="1"/>
    <col min="4" max="4" width="1" style="1" customWidth="1"/>
    <col min="5" max="5" width="19" style="1" customWidth="1"/>
    <col min="6" max="6" width="1" style="1" customWidth="1"/>
    <col min="7" max="7" width="9.140625" style="1" customWidth="1"/>
    <col min="8" max="8" width="1" style="1" customWidth="1"/>
    <col min="9" max="9" width="17.140625" style="1" customWidth="1"/>
    <col min="10" max="10" width="1" style="1" customWidth="1"/>
    <col min="11" max="11" width="9.140625" style="1" customWidth="1"/>
    <col min="12" max="12" width="1" style="1" customWidth="1"/>
    <col min="13" max="13" width="9.140625" style="1" customWidth="1"/>
    <col min="14" max="14" width="1" style="1" customWidth="1"/>
    <col min="15" max="15" width="9.140625" style="1" customWidth="1"/>
    <col min="16" max="16" width="1" style="1" customWidth="1"/>
    <col min="17" max="17" width="9.140625" style="1" customWidth="1"/>
    <col min="18" max="18" width="1" style="1" customWidth="1"/>
    <col min="19" max="19" width="9.140625" style="1" customWidth="1"/>
    <col min="20" max="20" width="1" style="1" customWidth="1"/>
    <col min="21" max="21" width="9.140625" style="1" customWidth="1"/>
    <col min="22" max="16384" width="9.140625" style="1"/>
  </cols>
  <sheetData>
    <row r="1" spans="1:19" s="6" customFormat="1" ht="18.75"/>
    <row r="2" spans="1:19" s="6" customFormat="1" ht="30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9" s="6" customFormat="1" ht="30">
      <c r="A3" s="101" t="s">
        <v>67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9" s="6" customFormat="1" ht="30">
      <c r="A4" s="101" t="s">
        <v>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9" s="6" customFormat="1" ht="18.75"/>
    <row r="6" spans="1:19" s="6" customFormat="1" ht="21">
      <c r="A6" s="91" t="s">
        <v>3</v>
      </c>
      <c r="C6" s="93" t="s">
        <v>79</v>
      </c>
      <c r="D6" s="93" t="s">
        <v>79</v>
      </c>
      <c r="E6" s="93" t="s">
        <v>79</v>
      </c>
      <c r="F6" s="93" t="s">
        <v>79</v>
      </c>
      <c r="G6" s="93" t="s">
        <v>79</v>
      </c>
      <c r="H6" s="93"/>
      <c r="I6" s="93" t="s">
        <v>69</v>
      </c>
      <c r="J6" s="6" t="s">
        <v>69</v>
      </c>
      <c r="K6" s="93" t="s">
        <v>69</v>
      </c>
      <c r="L6" s="93" t="s">
        <v>69</v>
      </c>
      <c r="M6" s="93" t="s">
        <v>69</v>
      </c>
      <c r="N6" s="93"/>
      <c r="O6" s="93" t="s">
        <v>70</v>
      </c>
      <c r="P6" s="93" t="s">
        <v>70</v>
      </c>
      <c r="Q6" s="93" t="s">
        <v>70</v>
      </c>
      <c r="R6" s="6" t="s">
        <v>70</v>
      </c>
      <c r="S6" s="6" t="s">
        <v>70</v>
      </c>
    </row>
    <row r="7" spans="1:19" s="6" customFormat="1" ht="59.25" customHeight="1">
      <c r="A7" s="92" t="s">
        <v>3</v>
      </c>
      <c r="C7" s="9" t="s">
        <v>80</v>
      </c>
      <c r="E7" s="9" t="s">
        <v>81</v>
      </c>
      <c r="G7" s="9" t="s">
        <v>82</v>
      </c>
      <c r="I7" s="45" t="s">
        <v>83</v>
      </c>
      <c r="K7" s="9" t="s">
        <v>74</v>
      </c>
      <c r="M7" s="9" t="s">
        <v>84</v>
      </c>
      <c r="O7" s="9" t="s">
        <v>83</v>
      </c>
      <c r="Q7" s="45" t="s">
        <v>74</v>
      </c>
      <c r="S7" s="6" t="s">
        <v>84</v>
      </c>
    </row>
    <row r="8" spans="1:19" ht="15.75">
      <c r="A8" s="2" t="s">
        <v>21</v>
      </c>
      <c r="C8" s="1" t="s">
        <v>85</v>
      </c>
      <c r="E8" s="3">
        <v>927270</v>
      </c>
      <c r="G8" s="3">
        <v>370</v>
      </c>
      <c r="I8" s="3">
        <v>343089900</v>
      </c>
      <c r="K8" s="3">
        <v>45105811</v>
      </c>
      <c r="M8" s="3">
        <v>297984089</v>
      </c>
      <c r="O8" s="3">
        <v>343089900</v>
      </c>
      <c r="Q8" s="3">
        <v>45105811</v>
      </c>
      <c r="S8" s="3">
        <v>297984089</v>
      </c>
    </row>
    <row r="9" spans="1:19" ht="15.75">
      <c r="A9" s="2" t="s">
        <v>22</v>
      </c>
      <c r="C9" s="1" t="s">
        <v>86</v>
      </c>
      <c r="E9" s="3">
        <v>15520000</v>
      </c>
      <c r="G9" s="3">
        <v>200</v>
      </c>
      <c r="I9" s="3">
        <v>3104000000</v>
      </c>
      <c r="K9" s="3">
        <v>416075919</v>
      </c>
      <c r="M9" s="3">
        <v>2687924081</v>
      </c>
      <c r="O9" s="3">
        <v>3104000000</v>
      </c>
      <c r="Q9" s="3">
        <v>416075919</v>
      </c>
      <c r="S9" s="3">
        <v>2687924081</v>
      </c>
    </row>
    <row r="10" spans="1:19" ht="15.75">
      <c r="A10" s="2" t="s">
        <v>23</v>
      </c>
      <c r="C10" s="1" t="s">
        <v>87</v>
      </c>
      <c r="E10" s="3">
        <v>35987565</v>
      </c>
      <c r="G10" s="3">
        <v>340</v>
      </c>
      <c r="I10" s="3">
        <v>12235772100</v>
      </c>
      <c r="K10" s="3">
        <v>1633856809</v>
      </c>
      <c r="M10" s="3">
        <v>10601915291</v>
      </c>
      <c r="O10" s="3">
        <v>12235772100</v>
      </c>
      <c r="Q10" s="3">
        <v>1633856809</v>
      </c>
      <c r="S10" s="3">
        <v>10601915291</v>
      </c>
    </row>
    <row r="11" spans="1:19" ht="15.75">
      <c r="A11" s="2" t="s">
        <v>24</v>
      </c>
      <c r="C11" s="1" t="s">
        <v>88</v>
      </c>
      <c r="E11" s="3">
        <v>26282691</v>
      </c>
      <c r="G11" s="3">
        <v>304</v>
      </c>
      <c r="I11" s="3">
        <v>7989938064</v>
      </c>
      <c r="K11" s="3">
        <v>1083301253</v>
      </c>
      <c r="M11" s="3">
        <v>6906636811</v>
      </c>
      <c r="O11" s="3">
        <v>7989938064</v>
      </c>
      <c r="Q11" s="3">
        <v>1083301253</v>
      </c>
      <c r="S11" s="3">
        <v>6906636811</v>
      </c>
    </row>
  </sheetData>
  <mergeCells count="6">
    <mergeCell ref="A2:Q2"/>
    <mergeCell ref="A3:Q3"/>
    <mergeCell ref="A4:Q4"/>
    <mergeCell ref="K6:Q6"/>
    <mergeCell ref="C6:I6"/>
    <mergeCell ref="A6:A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-0.499984740745262"/>
  </sheetPr>
  <dimension ref="A1:Q21"/>
  <sheetViews>
    <sheetView rightToLeft="1" topLeftCell="A5" zoomScale="115" zoomScaleNormal="115" workbookViewId="0">
      <selection activeCell="I12" sqref="I12"/>
    </sheetView>
  </sheetViews>
  <sheetFormatPr defaultRowHeight="15"/>
  <cols>
    <col min="1" max="1" width="40.42578125" style="1" customWidth="1"/>
    <col min="2" max="2" width="1" style="1" customWidth="1"/>
    <col min="3" max="3" width="12.7109375" style="1" bestFit="1" customWidth="1"/>
    <col min="4" max="4" width="1" style="1" customWidth="1"/>
    <col min="5" max="5" width="18.7109375" style="1" bestFit="1" customWidth="1"/>
    <col min="6" max="6" width="1" style="1" customWidth="1"/>
    <col min="7" max="7" width="18.7109375" style="1" bestFit="1" customWidth="1"/>
    <col min="8" max="8" width="1" style="1" customWidth="1"/>
    <col min="9" max="9" width="39.5703125" style="1" bestFit="1" customWidth="1"/>
    <col min="10" max="10" width="1" style="1" customWidth="1"/>
    <col min="11" max="11" width="12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8.7109375" style="1" bestFit="1" customWidth="1"/>
    <col min="16" max="16" width="1" style="1" customWidth="1"/>
    <col min="17" max="17" width="39.5703125" style="1" bestFit="1" customWidth="1"/>
    <col min="18" max="18" width="1" style="1" customWidth="1"/>
    <col min="19" max="19" width="9.140625" style="1" customWidth="1"/>
    <col min="20" max="16384" width="9.140625" style="1"/>
  </cols>
  <sheetData>
    <row r="1" spans="1:17" s="6" customFormat="1" ht="18.75"/>
    <row r="2" spans="1:17" s="6" customFormat="1" ht="30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s="6" customFormat="1" ht="30">
      <c r="A3" s="101" t="s">
        <v>67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s="6" customFormat="1" ht="30">
      <c r="A4" s="101" t="s">
        <v>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7" s="6" customFormat="1" ht="18.75"/>
    <row r="6" spans="1:17" s="6" customFormat="1" ht="21">
      <c r="A6" s="91" t="s">
        <v>3</v>
      </c>
      <c r="C6" s="93" t="s">
        <v>69</v>
      </c>
      <c r="D6" s="93" t="s">
        <v>69</v>
      </c>
      <c r="E6" s="93" t="s">
        <v>69</v>
      </c>
      <c r="F6" s="93" t="s">
        <v>69</v>
      </c>
      <c r="G6" s="93" t="s">
        <v>69</v>
      </c>
      <c r="H6" s="93" t="s">
        <v>69</v>
      </c>
      <c r="I6" s="93" t="s">
        <v>69</v>
      </c>
      <c r="K6" s="93" t="s">
        <v>70</v>
      </c>
      <c r="L6" s="93" t="s">
        <v>70</v>
      </c>
      <c r="M6" s="93" t="s">
        <v>70</v>
      </c>
      <c r="N6" s="93" t="s">
        <v>70</v>
      </c>
      <c r="O6" s="93" t="s">
        <v>70</v>
      </c>
      <c r="P6" s="93" t="s">
        <v>70</v>
      </c>
      <c r="Q6" s="93" t="s">
        <v>70</v>
      </c>
    </row>
    <row r="7" spans="1:17" s="6" customFormat="1" ht="59.25" customHeight="1">
      <c r="A7" s="92" t="s">
        <v>3</v>
      </c>
      <c r="C7" s="9" t="s">
        <v>7</v>
      </c>
      <c r="E7" s="9" t="s">
        <v>89</v>
      </c>
      <c r="G7" s="9" t="s">
        <v>90</v>
      </c>
      <c r="I7" s="45" t="s">
        <v>91</v>
      </c>
      <c r="K7" s="9" t="s">
        <v>7</v>
      </c>
      <c r="M7" s="9" t="s">
        <v>89</v>
      </c>
      <c r="O7" s="9" t="s">
        <v>90</v>
      </c>
      <c r="Q7" s="45" t="s">
        <v>91</v>
      </c>
    </row>
    <row r="8" spans="1:17" s="6" customFormat="1" ht="21">
      <c r="A8" s="46" t="s">
        <v>20</v>
      </c>
      <c r="C8" s="12">
        <v>3319320</v>
      </c>
      <c r="D8" s="47"/>
      <c r="E8" s="12">
        <v>21459678639</v>
      </c>
      <c r="F8" s="47"/>
      <c r="G8" s="12">
        <v>13327225222</v>
      </c>
      <c r="H8" s="47"/>
      <c r="I8" s="12">
        <v>8132453417</v>
      </c>
      <c r="J8" s="47"/>
      <c r="K8" s="12">
        <v>3319320</v>
      </c>
      <c r="L8" s="47"/>
      <c r="M8" s="12">
        <v>21459678639</v>
      </c>
      <c r="N8" s="47"/>
      <c r="O8" s="12">
        <v>13962808567</v>
      </c>
      <c r="P8" s="47"/>
      <c r="Q8" s="12">
        <v>7496870072</v>
      </c>
    </row>
    <row r="9" spans="1:17" s="6" customFormat="1" ht="21">
      <c r="A9" s="46" t="s">
        <v>22</v>
      </c>
      <c r="C9" s="12">
        <v>15420000</v>
      </c>
      <c r="D9" s="47"/>
      <c r="E9" s="12">
        <v>132819380496</v>
      </c>
      <c r="F9" s="47"/>
      <c r="G9" s="12">
        <v>118236056966</v>
      </c>
      <c r="H9" s="47"/>
      <c r="I9" s="12">
        <v>14583323530</v>
      </c>
      <c r="J9" s="47"/>
      <c r="K9" s="12">
        <v>15420000</v>
      </c>
      <c r="L9" s="47"/>
      <c r="M9" s="12">
        <v>132819380496</v>
      </c>
      <c r="N9" s="47"/>
      <c r="O9" s="12">
        <v>109770947662</v>
      </c>
      <c r="P9" s="47"/>
      <c r="Q9" s="12">
        <v>23048432834</v>
      </c>
    </row>
    <row r="10" spans="1:17" s="6" customFormat="1" ht="21">
      <c r="A10" s="46" t="s">
        <v>18</v>
      </c>
      <c r="C10" s="12">
        <v>11213585</v>
      </c>
      <c r="D10" s="47"/>
      <c r="E10" s="12">
        <v>201803178783</v>
      </c>
      <c r="F10" s="47"/>
      <c r="G10" s="12">
        <v>178329886027</v>
      </c>
      <c r="H10" s="47"/>
      <c r="I10" s="12">
        <v>23473292756</v>
      </c>
      <c r="J10" s="47"/>
      <c r="K10" s="12">
        <v>11213585</v>
      </c>
      <c r="L10" s="47"/>
      <c r="M10" s="12">
        <v>201803178783</v>
      </c>
      <c r="N10" s="47"/>
      <c r="O10" s="12">
        <v>138399651392</v>
      </c>
      <c r="P10" s="47"/>
      <c r="Q10" s="12">
        <v>63403527391</v>
      </c>
    </row>
    <row r="11" spans="1:17" s="6" customFormat="1" ht="21">
      <c r="A11" s="46" t="s">
        <v>21</v>
      </c>
      <c r="C11" s="12">
        <v>855499</v>
      </c>
      <c r="D11" s="47"/>
      <c r="E11" s="12">
        <v>49307679981</v>
      </c>
      <c r="F11" s="47"/>
      <c r="G11" s="12">
        <v>37449760127</v>
      </c>
      <c r="H11" s="47"/>
      <c r="I11" s="12">
        <v>11857919854</v>
      </c>
      <c r="J11" s="47"/>
      <c r="K11" s="12">
        <v>855499</v>
      </c>
      <c r="L11" s="47"/>
      <c r="M11" s="12">
        <v>49307679981</v>
      </c>
      <c r="N11" s="47"/>
      <c r="O11" s="12">
        <v>35181010953</v>
      </c>
      <c r="P11" s="47"/>
      <c r="Q11" s="12">
        <v>14126669028</v>
      </c>
    </row>
    <row r="12" spans="1:17" s="6" customFormat="1" ht="21">
      <c r="A12" s="46" t="s">
        <v>16</v>
      </c>
      <c r="C12" s="12">
        <v>10869133</v>
      </c>
      <c r="D12" s="47"/>
      <c r="E12" s="12">
        <v>215950912586</v>
      </c>
      <c r="F12" s="47"/>
      <c r="G12" s="12">
        <v>216439635974</v>
      </c>
      <c r="H12" s="47"/>
      <c r="I12" s="12">
        <v>-488723387</v>
      </c>
      <c r="J12" s="47"/>
      <c r="K12" s="12">
        <v>10869133</v>
      </c>
      <c r="L12" s="47"/>
      <c r="M12" s="12">
        <v>215950912586</v>
      </c>
      <c r="N12" s="47"/>
      <c r="O12" s="12">
        <v>211354449968</v>
      </c>
      <c r="P12" s="47"/>
      <c r="Q12" s="12">
        <v>4596462618</v>
      </c>
    </row>
    <row r="13" spans="1:17" s="6" customFormat="1" ht="21">
      <c r="A13" s="46" t="s">
        <v>23</v>
      </c>
      <c r="C13" s="12">
        <v>35397565</v>
      </c>
      <c r="D13" s="47"/>
      <c r="E13" s="12">
        <v>210455443961</v>
      </c>
      <c r="F13" s="47"/>
      <c r="G13" s="12">
        <v>160315659756</v>
      </c>
      <c r="H13" s="47"/>
      <c r="I13" s="12">
        <v>50139784205</v>
      </c>
      <c r="J13" s="47"/>
      <c r="K13" s="12">
        <v>35397565</v>
      </c>
      <c r="L13" s="47"/>
      <c r="M13" s="12">
        <v>210455443961</v>
      </c>
      <c r="N13" s="47"/>
      <c r="O13" s="12">
        <v>133461392833</v>
      </c>
      <c r="P13" s="47"/>
      <c r="Q13" s="12">
        <v>76994051128</v>
      </c>
    </row>
    <row r="14" spans="1:17" s="6" customFormat="1" ht="21">
      <c r="A14" s="46" t="s">
        <v>15</v>
      </c>
      <c r="C14" s="12">
        <v>6879289</v>
      </c>
      <c r="D14" s="47"/>
      <c r="E14" s="12">
        <v>24636633693</v>
      </c>
      <c r="F14" s="47"/>
      <c r="G14" s="12">
        <v>20826936175</v>
      </c>
      <c r="H14" s="47"/>
      <c r="I14" s="12">
        <v>3809697518</v>
      </c>
      <c r="J14" s="47"/>
      <c r="K14" s="12">
        <v>6879289</v>
      </c>
      <c r="L14" s="47"/>
      <c r="M14" s="12">
        <v>24636633693</v>
      </c>
      <c r="N14" s="47"/>
      <c r="O14" s="12">
        <v>16882300021</v>
      </c>
      <c r="P14" s="47"/>
      <c r="Q14" s="12">
        <v>7754333672</v>
      </c>
    </row>
    <row r="15" spans="1:17" s="6" customFormat="1" ht="21">
      <c r="A15" s="46" t="s">
        <v>17</v>
      </c>
      <c r="C15" s="12">
        <v>476585</v>
      </c>
      <c r="D15" s="47"/>
      <c r="E15" s="12">
        <v>25458685566</v>
      </c>
      <c r="F15" s="47"/>
      <c r="G15" s="12">
        <v>25009826672</v>
      </c>
      <c r="H15" s="47"/>
      <c r="I15" s="12">
        <v>448858894</v>
      </c>
      <c r="J15" s="47"/>
      <c r="K15" s="12">
        <v>476585</v>
      </c>
      <c r="L15" s="47"/>
      <c r="M15" s="12">
        <v>25458685566</v>
      </c>
      <c r="N15" s="47"/>
      <c r="O15" s="12">
        <v>22214112464</v>
      </c>
      <c r="P15" s="47"/>
      <c r="Q15" s="12">
        <v>3244573102</v>
      </c>
    </row>
    <row r="16" spans="1:17" s="6" customFormat="1" ht="21">
      <c r="A16" s="46" t="s">
        <v>19</v>
      </c>
      <c r="C16" s="12">
        <v>10000</v>
      </c>
      <c r="D16" s="47"/>
      <c r="E16" s="12">
        <v>139843774</v>
      </c>
      <c r="F16" s="47"/>
      <c r="G16" s="12">
        <v>137284253</v>
      </c>
      <c r="H16" s="47"/>
      <c r="I16" s="12">
        <v>2559521</v>
      </c>
      <c r="J16" s="47"/>
      <c r="K16" s="12">
        <v>10000</v>
      </c>
      <c r="L16" s="47"/>
      <c r="M16" s="12">
        <v>139843774</v>
      </c>
      <c r="N16" s="47"/>
      <c r="O16" s="12">
        <v>125207396</v>
      </c>
      <c r="P16" s="47"/>
      <c r="Q16" s="12">
        <v>14636378</v>
      </c>
    </row>
    <row r="17" spans="1:17" s="6" customFormat="1" ht="21">
      <c r="A17" s="46" t="s">
        <v>24</v>
      </c>
      <c r="C17" s="12">
        <v>26235191</v>
      </c>
      <c r="D17" s="47"/>
      <c r="E17" s="12">
        <v>602950801861</v>
      </c>
      <c r="F17" s="47"/>
      <c r="G17" s="12">
        <v>536882312699</v>
      </c>
      <c r="H17" s="47"/>
      <c r="I17" s="12">
        <v>66068489162</v>
      </c>
      <c r="J17" s="47"/>
      <c r="K17" s="12">
        <v>26235191</v>
      </c>
      <c r="L17" s="47"/>
      <c r="M17" s="12">
        <v>602950801861</v>
      </c>
      <c r="N17" s="47"/>
      <c r="O17" s="12">
        <v>394455312695</v>
      </c>
      <c r="P17" s="47"/>
      <c r="Q17" s="12">
        <v>208495489166</v>
      </c>
    </row>
    <row r="18" spans="1:17" s="6" customFormat="1" ht="21">
      <c r="A18" s="46" t="s">
        <v>34</v>
      </c>
      <c r="C18" s="12">
        <v>12000</v>
      </c>
      <c r="D18" s="47"/>
      <c r="E18" s="12">
        <v>10230377595</v>
      </c>
      <c r="F18" s="47"/>
      <c r="G18" s="12">
        <v>10039596011</v>
      </c>
      <c r="H18" s="47"/>
      <c r="I18" s="12">
        <v>190781584</v>
      </c>
      <c r="J18" s="47"/>
      <c r="K18" s="12">
        <v>12000</v>
      </c>
      <c r="L18" s="47"/>
      <c r="M18" s="12">
        <v>10230377595</v>
      </c>
      <c r="N18" s="47"/>
      <c r="O18" s="12">
        <v>9431492875</v>
      </c>
      <c r="P18" s="47"/>
      <c r="Q18" s="12">
        <v>798884720</v>
      </c>
    </row>
    <row r="19" spans="1:17" s="6" customFormat="1" ht="21">
      <c r="A19" s="46" t="s">
        <v>38</v>
      </c>
      <c r="C19" s="12">
        <v>18400</v>
      </c>
      <c r="D19" s="47"/>
      <c r="E19" s="12">
        <v>16666404090</v>
      </c>
      <c r="F19" s="47"/>
      <c r="G19" s="12">
        <v>16388581656</v>
      </c>
      <c r="H19" s="47"/>
      <c r="I19" s="12">
        <v>277822434</v>
      </c>
      <c r="J19" s="47"/>
      <c r="K19" s="12">
        <v>18400</v>
      </c>
      <c r="L19" s="47"/>
      <c r="M19" s="12">
        <v>16666404090</v>
      </c>
      <c r="N19" s="47"/>
      <c r="O19" s="12">
        <v>14959694066</v>
      </c>
      <c r="P19" s="47"/>
      <c r="Q19" s="12">
        <v>1706710024</v>
      </c>
    </row>
    <row r="20" spans="1:17" s="6" customFormat="1" ht="21">
      <c r="A20" s="46" t="s">
        <v>41</v>
      </c>
      <c r="C20" s="12">
        <v>16200</v>
      </c>
      <c r="D20" s="47"/>
      <c r="E20" s="12">
        <v>15540239152</v>
      </c>
      <c r="F20" s="47"/>
      <c r="G20" s="12">
        <v>15256944689</v>
      </c>
      <c r="H20" s="47"/>
      <c r="I20" s="12">
        <v>283294463</v>
      </c>
      <c r="J20" s="47"/>
      <c r="K20" s="12">
        <v>16200</v>
      </c>
      <c r="L20" s="47"/>
      <c r="M20" s="12">
        <v>15540239152</v>
      </c>
      <c r="N20" s="47"/>
      <c r="O20" s="12">
        <v>13950583228</v>
      </c>
      <c r="P20" s="47"/>
      <c r="Q20" s="12">
        <v>1589655924</v>
      </c>
    </row>
    <row r="21" spans="1:17" s="6" customFormat="1" ht="21">
      <c r="A21" s="15" t="s">
        <v>105</v>
      </c>
      <c r="C21" s="48">
        <f>SUM(C8:C20)</f>
        <v>110722767</v>
      </c>
      <c r="E21" s="48">
        <f>SUM(E8:E20)</f>
        <v>1527419260177</v>
      </c>
      <c r="G21" s="48">
        <f>SUM(G8:G20)</f>
        <v>1348639706227</v>
      </c>
      <c r="I21" s="48">
        <f>SUM(I8:I20)</f>
        <v>178779553951</v>
      </c>
      <c r="K21" s="48">
        <f>SUM(K8:K20)</f>
        <v>110722767</v>
      </c>
      <c r="M21" s="48">
        <f>SUM(M8:M20)</f>
        <v>1527419260177</v>
      </c>
      <c r="O21" s="48">
        <f>SUM(O8:O20)</f>
        <v>1114148964120</v>
      </c>
      <c r="Q21" s="48">
        <f>SUM(Q8:Q20)</f>
        <v>413270296057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4" tint="-0.499984740745262"/>
  </sheetPr>
  <dimension ref="A1:Q30"/>
  <sheetViews>
    <sheetView rightToLeft="1" topLeftCell="A10" workbookViewId="0">
      <selection activeCell="A34" sqref="A34"/>
    </sheetView>
  </sheetViews>
  <sheetFormatPr defaultRowHeight="15"/>
  <cols>
    <col min="1" max="1" width="37" style="1" customWidth="1"/>
    <col min="2" max="2" width="1" style="1" customWidth="1"/>
    <col min="3" max="3" width="19.28515625" style="1" customWidth="1"/>
    <col min="4" max="4" width="1" style="1" customWidth="1"/>
    <col min="5" max="5" width="23.140625" style="1" customWidth="1"/>
    <col min="6" max="6" width="1" style="1" customWidth="1"/>
    <col min="7" max="7" width="31.28515625" style="1" customWidth="1"/>
    <col min="8" max="8" width="1" style="1" customWidth="1"/>
    <col min="9" max="9" width="19.42578125" style="1" customWidth="1"/>
    <col min="10" max="10" width="1" style="1" customWidth="1"/>
    <col min="11" max="11" width="21.42578125" style="1" customWidth="1"/>
    <col min="12" max="12" width="1" style="1" customWidth="1"/>
    <col min="13" max="13" width="20.85546875" style="1" customWidth="1"/>
    <col min="14" max="14" width="1" style="1" customWidth="1"/>
    <col min="15" max="15" width="18.7109375" style="1" bestFit="1" customWidth="1"/>
    <col min="16" max="16" width="1" style="1" customWidth="1"/>
    <col min="17" max="17" width="24.28515625" style="1" customWidth="1"/>
    <col min="18" max="18" width="1" style="1" customWidth="1"/>
    <col min="19" max="19" width="9.140625" style="1" customWidth="1"/>
    <col min="20" max="16384" width="9.140625" style="1"/>
  </cols>
  <sheetData>
    <row r="1" spans="1:17" s="6" customFormat="1" ht="18.75"/>
    <row r="2" spans="1:17" s="6" customFormat="1" ht="30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17" s="6" customFormat="1" ht="30">
      <c r="A3" s="101" t="s">
        <v>67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</row>
    <row r="4" spans="1:17" s="6" customFormat="1" ht="30">
      <c r="A4" s="101" t="s">
        <v>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</row>
    <row r="5" spans="1:17" s="6" customFormat="1" ht="18.75"/>
    <row r="6" spans="1:17" s="6" customFormat="1" ht="21">
      <c r="A6" s="91" t="s">
        <v>3</v>
      </c>
      <c r="C6" s="93" t="s">
        <v>69</v>
      </c>
      <c r="D6" s="93" t="s">
        <v>69</v>
      </c>
      <c r="E6" s="93" t="s">
        <v>69</v>
      </c>
      <c r="F6" s="93" t="s">
        <v>69</v>
      </c>
      <c r="G6" s="93" t="s">
        <v>69</v>
      </c>
      <c r="H6" s="93" t="s">
        <v>69</v>
      </c>
      <c r="I6" s="93" t="s">
        <v>69</v>
      </c>
      <c r="K6" s="93" t="s">
        <v>70</v>
      </c>
      <c r="L6" s="93" t="s">
        <v>70</v>
      </c>
      <c r="M6" s="93" t="s">
        <v>70</v>
      </c>
      <c r="N6" s="93" t="s">
        <v>70</v>
      </c>
      <c r="O6" s="93" t="s">
        <v>70</v>
      </c>
      <c r="P6" s="93" t="s">
        <v>70</v>
      </c>
      <c r="Q6" s="93" t="s">
        <v>70</v>
      </c>
    </row>
    <row r="7" spans="1:17" s="6" customFormat="1" ht="21">
      <c r="A7" s="92" t="s">
        <v>3</v>
      </c>
      <c r="C7" s="9" t="s">
        <v>7</v>
      </c>
      <c r="E7" s="9" t="s">
        <v>89</v>
      </c>
      <c r="G7" s="9" t="s">
        <v>90</v>
      </c>
      <c r="I7" s="9" t="s">
        <v>92</v>
      </c>
      <c r="K7" s="9" t="s">
        <v>7</v>
      </c>
      <c r="M7" s="9" t="s">
        <v>89</v>
      </c>
      <c r="O7" s="9" t="s">
        <v>90</v>
      </c>
      <c r="Q7" s="9" t="s">
        <v>92</v>
      </c>
    </row>
    <row r="8" spans="1:17" ht="21">
      <c r="A8" s="46" t="s">
        <v>22</v>
      </c>
      <c r="B8" s="6"/>
      <c r="C8" s="12">
        <v>100000</v>
      </c>
      <c r="D8" s="47"/>
      <c r="E8" s="12">
        <v>804388210</v>
      </c>
      <c r="F8" s="47"/>
      <c r="G8" s="12">
        <v>711873850</v>
      </c>
      <c r="H8" s="47"/>
      <c r="I8" s="12">
        <v>92514360</v>
      </c>
      <c r="J8" s="47"/>
      <c r="K8" s="12">
        <v>1268021</v>
      </c>
      <c r="L8" s="47"/>
      <c r="M8" s="12">
        <v>10292250865</v>
      </c>
      <c r="N8" s="47"/>
      <c r="O8" s="12">
        <v>9026184321</v>
      </c>
      <c r="P8" s="47"/>
      <c r="Q8" s="12">
        <v>1266066544</v>
      </c>
    </row>
    <row r="9" spans="1:17" ht="21">
      <c r="A9" s="46" t="s">
        <v>23</v>
      </c>
      <c r="B9" s="6"/>
      <c r="C9" s="12">
        <v>590000</v>
      </c>
      <c r="D9" s="47"/>
      <c r="E9" s="12">
        <v>3003855789</v>
      </c>
      <c r="F9" s="47"/>
      <c r="G9" s="12">
        <v>2224509560</v>
      </c>
      <c r="H9" s="47"/>
      <c r="I9" s="12">
        <v>779346229</v>
      </c>
      <c r="J9" s="47"/>
      <c r="K9" s="12">
        <v>3512646</v>
      </c>
      <c r="L9" s="47"/>
      <c r="M9" s="12">
        <v>18582131517</v>
      </c>
      <c r="N9" s="47"/>
      <c r="O9" s="12">
        <v>13163980803</v>
      </c>
      <c r="P9" s="47"/>
      <c r="Q9" s="12">
        <v>5418150714</v>
      </c>
    </row>
    <row r="10" spans="1:17" ht="21">
      <c r="A10" s="46" t="s">
        <v>21</v>
      </c>
      <c r="B10" s="6"/>
      <c r="C10" s="12">
        <v>88150</v>
      </c>
      <c r="D10" s="47"/>
      <c r="E10" s="12">
        <v>4626885846</v>
      </c>
      <c r="F10" s="47"/>
      <c r="G10" s="12">
        <v>3624595064</v>
      </c>
      <c r="H10" s="47"/>
      <c r="I10" s="12">
        <v>1002290782</v>
      </c>
      <c r="J10" s="47"/>
      <c r="K10" s="12">
        <v>558159</v>
      </c>
      <c r="L10" s="47"/>
      <c r="M10" s="12">
        <v>24689494471</v>
      </c>
      <c r="N10" s="47"/>
      <c r="O10" s="12">
        <v>22568718963</v>
      </c>
      <c r="P10" s="47"/>
      <c r="Q10" s="12">
        <v>2120775508</v>
      </c>
    </row>
    <row r="11" spans="1:17" ht="21">
      <c r="A11" s="46" t="s">
        <v>18</v>
      </c>
      <c r="B11" s="6"/>
      <c r="C11" s="12">
        <v>107457</v>
      </c>
      <c r="D11" s="47"/>
      <c r="E11" s="12">
        <v>1843794262</v>
      </c>
      <c r="F11" s="47"/>
      <c r="G11" s="12">
        <v>1324214928</v>
      </c>
      <c r="H11" s="47"/>
      <c r="I11" s="12">
        <v>519579334</v>
      </c>
      <c r="J11" s="47"/>
      <c r="K11" s="12">
        <v>2435984</v>
      </c>
      <c r="L11" s="47"/>
      <c r="M11" s="12">
        <v>35394235335</v>
      </c>
      <c r="N11" s="47"/>
      <c r="O11" s="12">
        <v>29623284562</v>
      </c>
      <c r="P11" s="47"/>
      <c r="Q11" s="12">
        <v>5770950773</v>
      </c>
    </row>
    <row r="12" spans="1:17" ht="21">
      <c r="A12" s="46" t="s">
        <v>20</v>
      </c>
      <c r="B12" s="6"/>
      <c r="C12" s="12">
        <v>5187226</v>
      </c>
      <c r="D12" s="47"/>
      <c r="E12" s="12">
        <v>30390078271</v>
      </c>
      <c r="F12" s="47"/>
      <c r="G12" s="12">
        <v>21546234101</v>
      </c>
      <c r="H12" s="47"/>
      <c r="I12" s="12">
        <v>8843844170</v>
      </c>
      <c r="J12" s="47"/>
      <c r="K12" s="12">
        <v>10570375</v>
      </c>
      <c r="L12" s="47"/>
      <c r="M12" s="12">
        <v>52880296175</v>
      </c>
      <c r="N12" s="47"/>
      <c r="O12" s="12">
        <v>44641557566</v>
      </c>
      <c r="P12" s="47"/>
      <c r="Q12" s="12">
        <v>8238738609</v>
      </c>
    </row>
    <row r="13" spans="1:17" ht="21">
      <c r="A13" s="46" t="s">
        <v>24</v>
      </c>
      <c r="B13" s="6"/>
      <c r="C13" s="12">
        <v>149809</v>
      </c>
      <c r="D13" s="47"/>
      <c r="E13" s="12">
        <v>3320676033</v>
      </c>
      <c r="F13" s="47"/>
      <c r="G13" s="12">
        <v>2249542306</v>
      </c>
      <c r="H13" s="47"/>
      <c r="I13" s="12">
        <v>1071133727</v>
      </c>
      <c r="J13" s="47"/>
      <c r="K13" s="12">
        <v>28292309</v>
      </c>
      <c r="L13" s="47"/>
      <c r="M13" s="12">
        <v>565646364268</v>
      </c>
      <c r="N13" s="47"/>
      <c r="O13" s="12">
        <v>421883154729</v>
      </c>
      <c r="P13" s="47"/>
      <c r="Q13" s="12">
        <v>143763209539</v>
      </c>
    </row>
    <row r="14" spans="1:17" ht="21">
      <c r="A14" s="46" t="s">
        <v>15</v>
      </c>
      <c r="B14" s="6"/>
      <c r="C14" s="12">
        <v>131230</v>
      </c>
      <c r="D14" s="47"/>
      <c r="E14" s="12">
        <v>435168387</v>
      </c>
      <c r="F14" s="47"/>
      <c r="G14" s="12">
        <v>321629528</v>
      </c>
      <c r="H14" s="47"/>
      <c r="I14" s="12">
        <v>113538859</v>
      </c>
      <c r="J14" s="47"/>
      <c r="K14" s="12">
        <v>4644533</v>
      </c>
      <c r="L14" s="47"/>
      <c r="M14" s="12">
        <v>12171034542</v>
      </c>
      <c r="N14" s="47"/>
      <c r="O14" s="12">
        <v>11000055449</v>
      </c>
      <c r="P14" s="47"/>
      <c r="Q14" s="12">
        <v>1170979093</v>
      </c>
    </row>
    <row r="15" spans="1:17" ht="21">
      <c r="A15" s="46" t="s">
        <v>16</v>
      </c>
      <c r="B15" s="6"/>
      <c r="C15" s="12">
        <v>23201728</v>
      </c>
      <c r="D15" s="47"/>
      <c r="E15" s="12">
        <v>453817336717</v>
      </c>
      <c r="F15" s="47"/>
      <c r="G15" s="12">
        <v>448661323772</v>
      </c>
      <c r="H15" s="47"/>
      <c r="I15" s="12">
        <v>5156012945</v>
      </c>
      <c r="J15" s="47"/>
      <c r="K15" s="12">
        <v>30508519</v>
      </c>
      <c r="L15" s="47"/>
      <c r="M15" s="12">
        <v>594256572933</v>
      </c>
      <c r="N15" s="47"/>
      <c r="O15" s="12">
        <v>587548043906</v>
      </c>
      <c r="P15" s="47"/>
      <c r="Q15" s="12">
        <v>6708529027</v>
      </c>
    </row>
    <row r="16" spans="1:17" ht="21">
      <c r="A16" s="46" t="s">
        <v>93</v>
      </c>
      <c r="B16" s="6"/>
      <c r="C16" s="12">
        <v>0</v>
      </c>
      <c r="D16" s="47"/>
      <c r="E16" s="12">
        <v>0</v>
      </c>
      <c r="F16" s="47"/>
      <c r="G16" s="12">
        <v>0</v>
      </c>
      <c r="H16" s="47"/>
      <c r="I16" s="12">
        <v>0</v>
      </c>
      <c r="J16" s="47"/>
      <c r="K16" s="12">
        <v>2753967</v>
      </c>
      <c r="L16" s="47"/>
      <c r="M16" s="12">
        <v>111941535642</v>
      </c>
      <c r="N16" s="47"/>
      <c r="O16" s="12">
        <v>110827421113</v>
      </c>
      <c r="P16" s="47"/>
      <c r="Q16" s="12">
        <v>1114114529</v>
      </c>
    </row>
    <row r="17" spans="1:17" ht="21">
      <c r="A17" s="46" t="s">
        <v>19</v>
      </c>
      <c r="B17" s="6"/>
      <c r="C17" s="12">
        <v>0</v>
      </c>
      <c r="D17" s="47"/>
      <c r="E17" s="12">
        <v>0</v>
      </c>
      <c r="F17" s="47"/>
      <c r="G17" s="12">
        <v>0</v>
      </c>
      <c r="H17" s="47"/>
      <c r="I17" s="12">
        <v>0</v>
      </c>
      <c r="J17" s="47"/>
      <c r="K17" s="12">
        <v>312058</v>
      </c>
      <c r="L17" s="47"/>
      <c r="M17" s="12">
        <v>3979739120</v>
      </c>
      <c r="N17" s="47"/>
      <c r="O17" s="12">
        <v>3882541812</v>
      </c>
      <c r="P17" s="47"/>
      <c r="Q17" s="12">
        <v>97197308</v>
      </c>
    </row>
    <row r="18" spans="1:17" ht="21">
      <c r="A18" s="46" t="s">
        <v>17</v>
      </c>
      <c r="B18" s="6"/>
      <c r="C18" s="12">
        <v>0</v>
      </c>
      <c r="D18" s="47"/>
      <c r="E18" s="12">
        <v>0</v>
      </c>
      <c r="F18" s="47"/>
      <c r="G18" s="12">
        <v>0</v>
      </c>
      <c r="H18" s="47"/>
      <c r="I18" s="12">
        <v>0</v>
      </c>
      <c r="J18" s="47"/>
      <c r="K18" s="12">
        <v>984648</v>
      </c>
      <c r="L18" s="47"/>
      <c r="M18" s="12">
        <v>47479032644</v>
      </c>
      <c r="N18" s="47"/>
      <c r="O18" s="12">
        <v>45809750554</v>
      </c>
      <c r="P18" s="47"/>
      <c r="Q18" s="12">
        <v>1669282090</v>
      </c>
    </row>
    <row r="19" spans="1:17" ht="21">
      <c r="A19" s="46" t="s">
        <v>94</v>
      </c>
      <c r="B19" s="6"/>
      <c r="C19" s="12">
        <v>0</v>
      </c>
      <c r="D19" s="47"/>
      <c r="E19" s="12">
        <v>0</v>
      </c>
      <c r="F19" s="47"/>
      <c r="G19" s="12">
        <v>0</v>
      </c>
      <c r="H19" s="47"/>
      <c r="I19" s="12">
        <v>0</v>
      </c>
      <c r="J19" s="47"/>
      <c r="K19" s="12">
        <v>7500000</v>
      </c>
      <c r="L19" s="47"/>
      <c r="M19" s="12">
        <v>81112288889</v>
      </c>
      <c r="N19" s="47"/>
      <c r="O19" s="12">
        <v>80197533869</v>
      </c>
      <c r="P19" s="47"/>
      <c r="Q19" s="12">
        <v>914755020</v>
      </c>
    </row>
    <row r="20" spans="1:17" ht="21">
      <c r="A20" s="46" t="s">
        <v>44</v>
      </c>
      <c r="B20" s="6"/>
      <c r="C20" s="12">
        <v>172500</v>
      </c>
      <c r="D20" s="47"/>
      <c r="E20" s="12">
        <v>99256586782</v>
      </c>
      <c r="F20" s="47"/>
      <c r="G20" s="12">
        <v>98597077043</v>
      </c>
      <c r="H20" s="47"/>
      <c r="I20" s="12">
        <v>659509739</v>
      </c>
      <c r="J20" s="47"/>
      <c r="K20" s="12">
        <v>172500</v>
      </c>
      <c r="L20" s="47"/>
      <c r="M20" s="12">
        <v>99256586782</v>
      </c>
      <c r="N20" s="47"/>
      <c r="O20" s="12">
        <v>98597077043</v>
      </c>
      <c r="P20" s="47"/>
      <c r="Q20" s="12">
        <v>659509739</v>
      </c>
    </row>
    <row r="21" spans="1:17" ht="21">
      <c r="A21" s="46" t="s">
        <v>38</v>
      </c>
      <c r="B21" s="6"/>
      <c r="C21" s="12">
        <v>0</v>
      </c>
      <c r="D21" s="47"/>
      <c r="E21" s="12">
        <v>0</v>
      </c>
      <c r="F21" s="47"/>
      <c r="G21" s="12">
        <v>0</v>
      </c>
      <c r="H21" s="47"/>
      <c r="I21" s="12">
        <v>0</v>
      </c>
      <c r="J21" s="47"/>
      <c r="K21" s="12">
        <v>14800</v>
      </c>
      <c r="L21" s="47"/>
      <c r="M21" s="12">
        <v>12115928592</v>
      </c>
      <c r="N21" s="47"/>
      <c r="O21" s="12">
        <v>12026380256</v>
      </c>
      <c r="P21" s="47"/>
      <c r="Q21" s="12">
        <v>89548336</v>
      </c>
    </row>
    <row r="22" spans="1:17" ht="21">
      <c r="A22" s="46" t="s">
        <v>95</v>
      </c>
      <c r="B22" s="6"/>
      <c r="C22" s="12">
        <v>0</v>
      </c>
      <c r="D22" s="47"/>
      <c r="E22" s="12">
        <v>0</v>
      </c>
      <c r="F22" s="47"/>
      <c r="G22" s="12">
        <v>0</v>
      </c>
      <c r="H22" s="47"/>
      <c r="I22" s="12">
        <v>0</v>
      </c>
      <c r="J22" s="47"/>
      <c r="K22" s="12">
        <v>30100</v>
      </c>
      <c r="L22" s="47"/>
      <c r="M22" s="12">
        <v>29876076100</v>
      </c>
      <c r="N22" s="47"/>
      <c r="O22" s="12">
        <v>26870941432</v>
      </c>
      <c r="P22" s="47"/>
      <c r="Q22" s="12">
        <v>3005134668</v>
      </c>
    </row>
    <row r="23" spans="1:17" ht="21">
      <c r="A23" s="46" t="s">
        <v>76</v>
      </c>
      <c r="B23" s="6"/>
      <c r="C23" s="12">
        <v>0</v>
      </c>
      <c r="D23" s="47"/>
      <c r="E23" s="12">
        <v>0</v>
      </c>
      <c r="F23" s="47"/>
      <c r="G23" s="12">
        <v>0</v>
      </c>
      <c r="H23" s="47"/>
      <c r="I23" s="12">
        <v>0</v>
      </c>
      <c r="J23" s="47"/>
      <c r="K23" s="12">
        <v>7000</v>
      </c>
      <c r="L23" s="47"/>
      <c r="M23" s="12">
        <v>6772086682</v>
      </c>
      <c r="N23" s="47"/>
      <c r="O23" s="12">
        <v>6890001124</v>
      </c>
      <c r="P23" s="47"/>
      <c r="Q23" s="12">
        <v>-117914442</v>
      </c>
    </row>
    <row r="24" spans="1:17" ht="21">
      <c r="A24" s="46" t="s">
        <v>34</v>
      </c>
      <c r="B24" s="6"/>
      <c r="C24" s="12">
        <v>0</v>
      </c>
      <c r="D24" s="47"/>
      <c r="E24" s="12">
        <v>0</v>
      </c>
      <c r="F24" s="47"/>
      <c r="G24" s="12">
        <v>0</v>
      </c>
      <c r="H24" s="47"/>
      <c r="I24" s="12">
        <v>0</v>
      </c>
      <c r="J24" s="47"/>
      <c r="K24" s="12">
        <v>4800</v>
      </c>
      <c r="L24" s="47"/>
      <c r="M24" s="12">
        <v>3752875202</v>
      </c>
      <c r="N24" s="47"/>
      <c r="O24" s="12">
        <v>3735855185</v>
      </c>
      <c r="P24" s="47"/>
      <c r="Q24" s="12">
        <v>17020017</v>
      </c>
    </row>
    <row r="25" spans="1:17" ht="21">
      <c r="A25" s="46" t="s">
        <v>96</v>
      </c>
      <c r="B25" s="6"/>
      <c r="C25" s="12">
        <v>0</v>
      </c>
      <c r="D25" s="47"/>
      <c r="E25" s="12">
        <v>0</v>
      </c>
      <c r="F25" s="47"/>
      <c r="G25" s="12">
        <v>0</v>
      </c>
      <c r="H25" s="47"/>
      <c r="I25" s="12">
        <v>0</v>
      </c>
      <c r="J25" s="47"/>
      <c r="K25" s="12">
        <v>200</v>
      </c>
      <c r="L25" s="47"/>
      <c r="M25" s="12">
        <v>170076605</v>
      </c>
      <c r="N25" s="47"/>
      <c r="O25" s="12">
        <v>163718610</v>
      </c>
      <c r="P25" s="47"/>
      <c r="Q25" s="12">
        <v>6357995</v>
      </c>
    </row>
    <row r="26" spans="1:17" ht="21">
      <c r="A26" s="46" t="s">
        <v>97</v>
      </c>
      <c r="B26" s="6"/>
      <c r="C26" s="12">
        <v>0</v>
      </c>
      <c r="D26" s="47"/>
      <c r="E26" s="12">
        <v>0</v>
      </c>
      <c r="F26" s="47"/>
      <c r="G26" s="12">
        <v>0</v>
      </c>
      <c r="H26" s="47"/>
      <c r="I26" s="12">
        <v>0</v>
      </c>
      <c r="J26" s="47"/>
      <c r="K26" s="12">
        <v>183630</v>
      </c>
      <c r="L26" s="47"/>
      <c r="M26" s="12">
        <v>148994540264</v>
      </c>
      <c r="N26" s="47"/>
      <c r="O26" s="12">
        <v>147879303583</v>
      </c>
      <c r="P26" s="47"/>
      <c r="Q26" s="12">
        <v>1115236681</v>
      </c>
    </row>
    <row r="27" spans="1:17" ht="21">
      <c r="A27" s="46" t="s">
        <v>98</v>
      </c>
      <c r="B27" s="6"/>
      <c r="C27" s="12">
        <v>0</v>
      </c>
      <c r="D27" s="47"/>
      <c r="E27" s="12">
        <v>0</v>
      </c>
      <c r="F27" s="47"/>
      <c r="G27" s="12">
        <v>0</v>
      </c>
      <c r="H27" s="47"/>
      <c r="I27" s="12">
        <v>0</v>
      </c>
      <c r="J27" s="47"/>
      <c r="K27" s="12">
        <v>400</v>
      </c>
      <c r="L27" s="47"/>
      <c r="M27" s="12">
        <v>371666348</v>
      </c>
      <c r="N27" s="47"/>
      <c r="O27" s="12">
        <v>370678545</v>
      </c>
      <c r="P27" s="47"/>
      <c r="Q27" s="12">
        <v>987803</v>
      </c>
    </row>
    <row r="28" spans="1:17" ht="21">
      <c r="A28" s="46" t="s">
        <v>41</v>
      </c>
      <c r="B28" s="6"/>
      <c r="C28" s="12">
        <v>0</v>
      </c>
      <c r="D28" s="47"/>
      <c r="E28" s="12">
        <v>0</v>
      </c>
      <c r="F28" s="47"/>
      <c r="G28" s="12">
        <v>0</v>
      </c>
      <c r="H28" s="47"/>
      <c r="I28" s="12">
        <v>0</v>
      </c>
      <c r="J28" s="47"/>
      <c r="K28" s="12">
        <v>6710</v>
      </c>
      <c r="L28" s="47"/>
      <c r="M28" s="12">
        <v>5804691980</v>
      </c>
      <c r="N28" s="47"/>
      <c r="O28" s="12">
        <v>5763569701</v>
      </c>
      <c r="P28" s="47"/>
      <c r="Q28" s="12">
        <v>41122279</v>
      </c>
    </row>
    <row r="29" spans="1:17" ht="21">
      <c r="A29" s="46" t="s">
        <v>99</v>
      </c>
      <c r="B29" s="6"/>
      <c r="C29" s="12">
        <v>0</v>
      </c>
      <c r="D29" s="47"/>
      <c r="E29" s="12">
        <v>0</v>
      </c>
      <c r="F29" s="47"/>
      <c r="G29" s="12">
        <v>0</v>
      </c>
      <c r="H29" s="47"/>
      <c r="I29" s="12">
        <v>0</v>
      </c>
      <c r="J29" s="47"/>
      <c r="K29" s="12">
        <v>2400</v>
      </c>
      <c r="L29" s="47"/>
      <c r="M29" s="12">
        <v>2386628447</v>
      </c>
      <c r="N29" s="47"/>
      <c r="O29" s="12">
        <v>2256194555</v>
      </c>
      <c r="P29" s="47"/>
      <c r="Q29" s="12">
        <v>130433892</v>
      </c>
    </row>
    <row r="30" spans="1:17" s="6" customFormat="1" ht="21">
      <c r="A30" s="15" t="s">
        <v>105</v>
      </c>
      <c r="C30" s="48">
        <f>SUM(C8:C29)</f>
        <v>29728100</v>
      </c>
      <c r="D30" s="47"/>
      <c r="E30" s="48">
        <f>SUM(E8:E29)</f>
        <v>597498770297</v>
      </c>
      <c r="F30" s="47"/>
      <c r="G30" s="48">
        <f>SUM(G8:G29)</f>
        <v>579261000152</v>
      </c>
      <c r="H30" s="47"/>
      <c r="I30" s="48">
        <f>SUM(I8:I29)</f>
        <v>18237770145</v>
      </c>
      <c r="J30" s="47"/>
      <c r="K30" s="48">
        <f>SUM(K8:K29)</f>
        <v>93763759</v>
      </c>
      <c r="L30" s="47"/>
      <c r="M30" s="48">
        <f>SUM(M8:M29)</f>
        <v>1867926133403</v>
      </c>
      <c r="N30" s="47"/>
      <c r="O30" s="48">
        <f>SUM(O8:O29)</f>
        <v>1684725947681</v>
      </c>
      <c r="P30" s="47"/>
      <c r="Q30" s="48">
        <f>SUM(Q8:Q29)</f>
        <v>183200185722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499984740745262"/>
  </sheetPr>
  <dimension ref="A1:U24"/>
  <sheetViews>
    <sheetView rightToLeft="1" workbookViewId="0">
      <selection activeCell="C21" sqref="C21"/>
    </sheetView>
  </sheetViews>
  <sheetFormatPr defaultRowHeight="15"/>
  <cols>
    <col min="1" max="1" width="45.5703125" style="1" customWidth="1"/>
    <col min="2" max="2" width="1" style="1" customWidth="1"/>
    <col min="3" max="3" width="21.28515625" style="1" customWidth="1"/>
    <col min="4" max="4" width="1" style="1" customWidth="1"/>
    <col min="5" max="5" width="18.5703125" style="1" bestFit="1" customWidth="1"/>
    <col min="6" max="6" width="1" style="1" customWidth="1"/>
    <col min="7" max="7" width="17.5703125" style="1" customWidth="1"/>
    <col min="8" max="8" width="1" style="1" customWidth="1"/>
    <col min="9" max="9" width="18.42578125" style="1" bestFit="1" customWidth="1"/>
    <col min="10" max="10" width="1" style="1" customWidth="1"/>
    <col min="11" max="11" width="9.140625" style="1" customWidth="1"/>
    <col min="12" max="12" width="1" style="1" customWidth="1"/>
    <col min="13" max="13" width="21.140625" style="1" customWidth="1"/>
    <col min="14" max="14" width="1" style="1" customWidth="1"/>
    <col min="15" max="15" width="27.85546875" style="1" customWidth="1"/>
    <col min="16" max="16" width="1" style="1" customWidth="1"/>
    <col min="17" max="17" width="18.5703125" style="1" customWidth="1"/>
    <col min="18" max="18" width="1" style="1" customWidth="1"/>
    <col min="19" max="19" width="18.7109375" style="1" bestFit="1" customWidth="1"/>
    <col min="20" max="20" width="1" style="1" customWidth="1"/>
    <col min="21" max="21" width="14.7109375" style="1" customWidth="1"/>
    <col min="22" max="22" width="1" style="1" customWidth="1"/>
    <col min="23" max="23" width="9.140625" style="1" customWidth="1"/>
    <col min="24" max="16384" width="9.140625" style="1"/>
  </cols>
  <sheetData>
    <row r="1" spans="1:21" s="6" customFormat="1" ht="18.75"/>
    <row r="2" spans="1:21" s="6" customFormat="1" ht="30">
      <c r="A2" s="101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</row>
    <row r="3" spans="1:21" s="6" customFormat="1" ht="30">
      <c r="A3" s="101" t="s">
        <v>67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1:21" s="6" customFormat="1" ht="21.75" customHeight="1">
      <c r="A4" s="101" t="s">
        <v>2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</row>
    <row r="5" spans="1:21" s="6" customFormat="1" ht="18.75"/>
    <row r="6" spans="1:21" s="6" customFormat="1" ht="21">
      <c r="A6" s="91" t="s">
        <v>3</v>
      </c>
      <c r="C6" s="93" t="s">
        <v>69</v>
      </c>
      <c r="D6" s="93" t="s">
        <v>69</v>
      </c>
      <c r="E6" s="93" t="s">
        <v>69</v>
      </c>
      <c r="F6" s="93" t="s">
        <v>69</v>
      </c>
      <c r="G6" s="93" t="s">
        <v>69</v>
      </c>
      <c r="H6" s="93" t="s">
        <v>69</v>
      </c>
      <c r="I6" s="93" t="s">
        <v>69</v>
      </c>
      <c r="J6" s="93" t="s">
        <v>69</v>
      </c>
      <c r="K6" s="93" t="s">
        <v>69</v>
      </c>
      <c r="M6" s="93" t="s">
        <v>70</v>
      </c>
      <c r="N6" s="93" t="s">
        <v>70</v>
      </c>
      <c r="O6" s="93" t="s">
        <v>70</v>
      </c>
      <c r="P6" s="93" t="s">
        <v>70</v>
      </c>
      <c r="Q6" s="93" t="s">
        <v>70</v>
      </c>
      <c r="R6" s="93" t="s">
        <v>70</v>
      </c>
      <c r="S6" s="93" t="s">
        <v>70</v>
      </c>
      <c r="T6" s="93" t="s">
        <v>70</v>
      </c>
      <c r="U6" s="93" t="s">
        <v>70</v>
      </c>
    </row>
    <row r="7" spans="1:21" s="6" customFormat="1" ht="63">
      <c r="A7" s="92" t="s">
        <v>3</v>
      </c>
      <c r="C7" s="10" t="s">
        <v>100</v>
      </c>
      <c r="E7" s="9" t="s">
        <v>101</v>
      </c>
      <c r="G7" s="9" t="s">
        <v>102</v>
      </c>
      <c r="I7" s="9" t="s">
        <v>53</v>
      </c>
      <c r="K7" s="49" t="s">
        <v>103</v>
      </c>
      <c r="M7" s="9" t="s">
        <v>100</v>
      </c>
      <c r="O7" s="9" t="s">
        <v>101</v>
      </c>
      <c r="Q7" s="9" t="s">
        <v>102</v>
      </c>
      <c r="S7" s="9" t="s">
        <v>53</v>
      </c>
      <c r="U7" s="9" t="s">
        <v>103</v>
      </c>
    </row>
    <row r="8" spans="1:21" s="6" customFormat="1" ht="24">
      <c r="A8" s="50" t="s">
        <v>22</v>
      </c>
      <c r="C8" s="51">
        <v>2687924081</v>
      </c>
      <c r="D8" s="52"/>
      <c r="E8" s="51">
        <v>14583323530</v>
      </c>
      <c r="F8" s="51"/>
      <c r="G8" s="51">
        <v>92514360</v>
      </c>
      <c r="H8" s="51"/>
      <c r="I8" s="51">
        <v>17363761971</v>
      </c>
      <c r="J8" s="52"/>
      <c r="K8" s="53">
        <v>7.9699999999999993E-2</v>
      </c>
      <c r="L8" s="51"/>
      <c r="M8" s="52">
        <v>2687924081</v>
      </c>
      <c r="N8" s="51"/>
      <c r="O8" s="51">
        <v>23048432834</v>
      </c>
      <c r="P8" s="52"/>
      <c r="Q8" s="51">
        <v>1266066544</v>
      </c>
      <c r="R8" s="51"/>
      <c r="S8" s="51">
        <v>27002423459</v>
      </c>
      <c r="T8" s="51"/>
      <c r="U8" s="53">
        <v>4.36E-2</v>
      </c>
    </row>
    <row r="9" spans="1:21" s="6" customFormat="1" ht="24">
      <c r="A9" s="50" t="s">
        <v>23</v>
      </c>
      <c r="C9" s="51">
        <v>10601915291</v>
      </c>
      <c r="D9" s="52"/>
      <c r="E9" s="51">
        <v>50139784205</v>
      </c>
      <c r="F9" s="51"/>
      <c r="G9" s="51">
        <v>779346229</v>
      </c>
      <c r="H9" s="51"/>
      <c r="I9" s="51">
        <v>61521045725</v>
      </c>
      <c r="J9" s="52"/>
      <c r="K9" s="53">
        <v>0.2823</v>
      </c>
      <c r="L9" s="51"/>
      <c r="M9" s="52">
        <v>10601915291</v>
      </c>
      <c r="N9" s="51"/>
      <c r="O9" s="51">
        <v>76994051128</v>
      </c>
      <c r="P9" s="52"/>
      <c r="Q9" s="51">
        <v>5418150714</v>
      </c>
      <c r="R9" s="51"/>
      <c r="S9" s="51">
        <v>93014117133</v>
      </c>
      <c r="T9" s="51"/>
      <c r="U9" s="53">
        <v>0.15029999999999999</v>
      </c>
    </row>
    <row r="10" spans="1:21" s="6" customFormat="1" ht="24">
      <c r="A10" s="50" t="s">
        <v>21</v>
      </c>
      <c r="C10" s="51">
        <v>297984089</v>
      </c>
      <c r="D10" s="52"/>
      <c r="E10" s="51">
        <v>11857919854</v>
      </c>
      <c r="F10" s="51"/>
      <c r="G10" s="51">
        <v>1002290782</v>
      </c>
      <c r="H10" s="51"/>
      <c r="I10" s="51">
        <v>13158194725</v>
      </c>
      <c r="J10" s="52"/>
      <c r="K10" s="53">
        <v>6.0400000000000002E-2</v>
      </c>
      <c r="L10" s="51"/>
      <c r="M10" s="52">
        <v>297984089</v>
      </c>
      <c r="N10" s="51"/>
      <c r="O10" s="51">
        <v>14126669028</v>
      </c>
      <c r="P10" s="52"/>
      <c r="Q10" s="51">
        <v>2120775508</v>
      </c>
      <c r="R10" s="51"/>
      <c r="S10" s="51">
        <v>16545428625</v>
      </c>
      <c r="T10" s="51"/>
      <c r="U10" s="53">
        <v>2.6700000000000002E-2</v>
      </c>
    </row>
    <row r="11" spans="1:21" s="6" customFormat="1" ht="24">
      <c r="A11" s="50" t="s">
        <v>18</v>
      </c>
      <c r="C11" s="51">
        <v>0</v>
      </c>
      <c r="D11" s="52"/>
      <c r="E11" s="51">
        <v>23473292756</v>
      </c>
      <c r="F11" s="51"/>
      <c r="G11" s="51">
        <v>519579334</v>
      </c>
      <c r="H11" s="51"/>
      <c r="I11" s="51">
        <v>23992872090</v>
      </c>
      <c r="J11" s="52"/>
      <c r="K11" s="53">
        <v>0.1101</v>
      </c>
      <c r="L11" s="51"/>
      <c r="M11" s="52">
        <v>0</v>
      </c>
      <c r="N11" s="51"/>
      <c r="O11" s="51">
        <v>63403527391</v>
      </c>
      <c r="P11" s="52"/>
      <c r="Q11" s="51">
        <v>5770950773</v>
      </c>
      <c r="R11" s="51"/>
      <c r="S11" s="51">
        <v>69174478164</v>
      </c>
      <c r="T11" s="51"/>
      <c r="U11" s="53">
        <v>0.1118</v>
      </c>
    </row>
    <row r="12" spans="1:21" s="6" customFormat="1" ht="24">
      <c r="A12" s="50" t="s">
        <v>20</v>
      </c>
      <c r="C12" s="51">
        <v>0</v>
      </c>
      <c r="D12" s="52"/>
      <c r="E12" s="51">
        <v>8132453417</v>
      </c>
      <c r="F12" s="51"/>
      <c r="G12" s="51">
        <v>8843844170</v>
      </c>
      <c r="H12" s="51"/>
      <c r="I12" s="51">
        <v>16976297587</v>
      </c>
      <c r="J12" s="52"/>
      <c r="K12" s="53">
        <v>7.7899999999999997E-2</v>
      </c>
      <c r="L12" s="51"/>
      <c r="M12" s="52">
        <v>0</v>
      </c>
      <c r="N12" s="51"/>
      <c r="O12" s="51">
        <v>7496870072</v>
      </c>
      <c r="P12" s="52"/>
      <c r="Q12" s="51">
        <v>8238738609</v>
      </c>
      <c r="R12" s="51"/>
      <c r="S12" s="51">
        <v>15735608681</v>
      </c>
      <c r="T12" s="51"/>
      <c r="U12" s="53">
        <v>2.5399999999999999E-2</v>
      </c>
    </row>
    <row r="13" spans="1:21" s="6" customFormat="1" ht="24">
      <c r="A13" s="50" t="s">
        <v>24</v>
      </c>
      <c r="C13" s="51">
        <v>6906636811</v>
      </c>
      <c r="D13" s="52"/>
      <c r="E13" s="51">
        <v>66068489162</v>
      </c>
      <c r="F13" s="51"/>
      <c r="G13" s="51">
        <v>1071133727</v>
      </c>
      <c r="H13" s="51"/>
      <c r="I13" s="51">
        <v>74046259700</v>
      </c>
      <c r="J13" s="52"/>
      <c r="K13" s="53">
        <v>0.33979999999999999</v>
      </c>
      <c r="L13" s="51"/>
      <c r="M13" s="52">
        <v>6906636811</v>
      </c>
      <c r="N13" s="51"/>
      <c r="O13" s="51">
        <v>208495489166</v>
      </c>
      <c r="P13" s="52"/>
      <c r="Q13" s="51">
        <v>143763209539</v>
      </c>
      <c r="R13" s="51"/>
      <c r="S13" s="51">
        <v>359165335516</v>
      </c>
      <c r="T13" s="51"/>
      <c r="U13" s="53">
        <v>0.58020000000000005</v>
      </c>
    </row>
    <row r="14" spans="1:21" s="6" customFormat="1" ht="24">
      <c r="A14" s="50" t="s">
        <v>15</v>
      </c>
      <c r="C14" s="51">
        <v>0</v>
      </c>
      <c r="D14" s="52"/>
      <c r="E14" s="51">
        <v>3809697518</v>
      </c>
      <c r="F14" s="51"/>
      <c r="G14" s="51">
        <v>113538859</v>
      </c>
      <c r="H14" s="51"/>
      <c r="I14" s="51">
        <v>3923236377</v>
      </c>
      <c r="J14" s="52"/>
      <c r="K14" s="53">
        <v>1.7999999999999999E-2</v>
      </c>
      <c r="L14" s="51"/>
      <c r="M14" s="52">
        <v>0</v>
      </c>
      <c r="N14" s="51"/>
      <c r="O14" s="51">
        <v>7754333672</v>
      </c>
      <c r="P14" s="52"/>
      <c r="Q14" s="51">
        <v>1170979093</v>
      </c>
      <c r="R14" s="51"/>
      <c r="S14" s="51">
        <v>8925312765</v>
      </c>
      <c r="T14" s="51"/>
      <c r="U14" s="53">
        <v>1.44E-2</v>
      </c>
    </row>
    <row r="15" spans="1:21" s="6" customFormat="1" ht="24">
      <c r="A15" s="50" t="s">
        <v>16</v>
      </c>
      <c r="C15" s="51">
        <v>0</v>
      </c>
      <c r="D15" s="52"/>
      <c r="E15" s="51">
        <v>-488723387</v>
      </c>
      <c r="F15" s="51"/>
      <c r="G15" s="51">
        <v>5156012945</v>
      </c>
      <c r="H15" s="51"/>
      <c r="I15" s="51">
        <v>4667289558</v>
      </c>
      <c r="J15" s="52"/>
      <c r="K15" s="53">
        <v>2.1399999999999999E-2</v>
      </c>
      <c r="L15" s="51"/>
      <c r="M15" s="52">
        <v>0</v>
      </c>
      <c r="N15" s="51"/>
      <c r="O15" s="51">
        <v>4596462618</v>
      </c>
      <c r="P15" s="52"/>
      <c r="Q15" s="51">
        <v>6708529027</v>
      </c>
      <c r="R15" s="51"/>
      <c r="S15" s="51">
        <v>11304991645</v>
      </c>
      <c r="T15" s="51"/>
      <c r="U15" s="53">
        <v>1.83E-2</v>
      </c>
    </row>
    <row r="16" spans="1:21" s="6" customFormat="1" ht="24">
      <c r="A16" s="50" t="s">
        <v>93</v>
      </c>
      <c r="C16" s="51">
        <v>0</v>
      </c>
      <c r="D16" s="52"/>
      <c r="E16" s="51">
        <v>0</v>
      </c>
      <c r="F16" s="51"/>
      <c r="G16" s="51">
        <v>0</v>
      </c>
      <c r="H16" s="51"/>
      <c r="I16" s="51">
        <v>0</v>
      </c>
      <c r="J16" s="52"/>
      <c r="K16" s="53">
        <v>0</v>
      </c>
      <c r="L16" s="51"/>
      <c r="M16" s="52">
        <v>0</v>
      </c>
      <c r="N16" s="51"/>
      <c r="O16" s="51">
        <v>0</v>
      </c>
      <c r="P16" s="52"/>
      <c r="Q16" s="51">
        <v>1114114529</v>
      </c>
      <c r="R16" s="51"/>
      <c r="S16" s="51">
        <v>1114114529</v>
      </c>
      <c r="T16" s="51"/>
      <c r="U16" s="53">
        <v>1.8E-3</v>
      </c>
    </row>
    <row r="17" spans="1:21" s="6" customFormat="1" ht="24">
      <c r="A17" s="50" t="s">
        <v>19</v>
      </c>
      <c r="C17" s="51">
        <v>0</v>
      </c>
      <c r="D17" s="52"/>
      <c r="E17" s="51">
        <v>2559521</v>
      </c>
      <c r="F17" s="51"/>
      <c r="G17" s="51">
        <v>0</v>
      </c>
      <c r="H17" s="51"/>
      <c r="I17" s="51">
        <v>2559521</v>
      </c>
      <c r="J17" s="52"/>
      <c r="K17" s="53">
        <v>0</v>
      </c>
      <c r="L17" s="51"/>
      <c r="M17" s="52">
        <v>0</v>
      </c>
      <c r="N17" s="51"/>
      <c r="O17" s="51">
        <v>14636378</v>
      </c>
      <c r="P17" s="52"/>
      <c r="Q17" s="51">
        <v>97197308</v>
      </c>
      <c r="R17" s="51"/>
      <c r="S17" s="51">
        <v>111833686</v>
      </c>
      <c r="T17" s="51"/>
      <c r="U17" s="53">
        <v>2.0000000000000001E-4</v>
      </c>
    </row>
    <row r="18" spans="1:21" s="6" customFormat="1" ht="24">
      <c r="A18" s="50" t="s">
        <v>17</v>
      </c>
      <c r="C18" s="51">
        <v>0</v>
      </c>
      <c r="D18" s="52"/>
      <c r="E18" s="51">
        <v>448858894</v>
      </c>
      <c r="F18" s="51"/>
      <c r="G18" s="51">
        <v>0</v>
      </c>
      <c r="H18" s="51"/>
      <c r="I18" s="51">
        <v>448858894</v>
      </c>
      <c r="J18" s="52"/>
      <c r="K18" s="53">
        <v>2.0999999999999999E-3</v>
      </c>
      <c r="L18" s="51"/>
      <c r="M18" s="52">
        <v>0</v>
      </c>
      <c r="N18" s="51"/>
      <c r="O18" s="51">
        <v>3244573102</v>
      </c>
      <c r="P18" s="52"/>
      <c r="Q18" s="51">
        <v>1669282090</v>
      </c>
      <c r="R18" s="51"/>
      <c r="S18" s="51">
        <v>4913855192</v>
      </c>
      <c r="T18" s="51"/>
      <c r="U18" s="53">
        <v>7.9000000000000008E-3</v>
      </c>
    </row>
    <row r="19" spans="1:21" s="6" customFormat="1" ht="24">
      <c r="A19" s="50" t="s">
        <v>94</v>
      </c>
      <c r="C19" s="51">
        <v>0</v>
      </c>
      <c r="D19" s="52"/>
      <c r="E19" s="51">
        <v>0</v>
      </c>
      <c r="F19" s="51"/>
      <c r="G19" s="51">
        <v>0</v>
      </c>
      <c r="H19" s="51"/>
      <c r="I19" s="51">
        <v>0</v>
      </c>
      <c r="J19" s="52"/>
      <c r="K19" s="53">
        <v>0</v>
      </c>
      <c r="L19" s="51"/>
      <c r="M19" s="52">
        <v>0</v>
      </c>
      <c r="N19" s="51"/>
      <c r="O19" s="51">
        <v>0</v>
      </c>
      <c r="P19" s="52"/>
      <c r="Q19" s="51">
        <v>914755020</v>
      </c>
      <c r="R19" s="51"/>
      <c r="S19" s="51">
        <v>914755020</v>
      </c>
      <c r="T19" s="51"/>
      <c r="U19" s="53">
        <v>1.5E-3</v>
      </c>
    </row>
    <row r="20" spans="1:21" s="6" customFormat="1" ht="24">
      <c r="A20" s="54" t="s">
        <v>105</v>
      </c>
      <c r="B20" s="55"/>
      <c r="C20" s="56">
        <f>SUM(C8:C19)</f>
        <v>20494460272</v>
      </c>
      <c r="D20" s="57"/>
      <c r="E20" s="60">
        <f>SUM(E8:E19)</f>
        <v>178027655470</v>
      </c>
      <c r="F20" s="58"/>
      <c r="G20" s="56">
        <f>SUM(G8:G19)</f>
        <v>17578260406</v>
      </c>
      <c r="H20" s="58"/>
      <c r="I20" s="56">
        <f>SUM(I8:I19)</f>
        <v>216100376148</v>
      </c>
      <c r="J20" s="57"/>
      <c r="K20" s="59">
        <f>SUM(K8:K19)</f>
        <v>0.99169999999999991</v>
      </c>
      <c r="L20" s="58"/>
      <c r="M20" s="56">
        <f>SUM(M8:M19)</f>
        <v>20494460272</v>
      </c>
      <c r="N20" s="58"/>
      <c r="O20" s="56">
        <f>SUM(O8:O19)</f>
        <v>409175045389</v>
      </c>
      <c r="P20" s="57"/>
      <c r="Q20" s="56">
        <f>SUM(Q8:Q19)</f>
        <v>178252748754</v>
      </c>
      <c r="R20" s="58"/>
      <c r="S20" s="56">
        <f>SUM(S8:S19)</f>
        <v>607922254415</v>
      </c>
      <c r="T20" s="58"/>
      <c r="U20" s="59">
        <f>SUM(U8:U19)</f>
        <v>0.98209999999999986</v>
      </c>
    </row>
    <row r="21" spans="1:21" s="6" customFormat="1" ht="18.75"/>
    <row r="22" spans="1:21" s="6" customFormat="1" ht="30">
      <c r="A22" s="101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</row>
    <row r="23" spans="1:21" s="6" customFormat="1" ht="30">
      <c r="A23" s="101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</row>
    <row r="24" spans="1:21" s="6" customFormat="1" ht="27" customHeight="1">
      <c r="A24" s="101"/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</row>
  </sheetData>
  <mergeCells count="9">
    <mergeCell ref="A24:U24"/>
    <mergeCell ref="A2:U2"/>
    <mergeCell ref="A3:U3"/>
    <mergeCell ref="A4:U4"/>
    <mergeCell ref="A22:U22"/>
    <mergeCell ref="A23:U23"/>
    <mergeCell ref="M6:U6"/>
    <mergeCell ref="C6:K6"/>
    <mergeCell ref="A6: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نام و مشخصات صندوق</vt:lpstr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هلیا فراهانی</dc:creator>
  <cp:lastModifiedBy>هلیا فراهانی</cp:lastModifiedBy>
  <dcterms:created xsi:type="dcterms:W3CDTF">2023-04-05T07:11:18Z</dcterms:created>
  <dcterms:modified xsi:type="dcterms:W3CDTF">2023-04-08T03:38:31Z</dcterms:modified>
</cp:coreProperties>
</file>