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4A41C16-9AFD-4EC9-AE7F-C8FEC9574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 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6" l="1"/>
  <c r="AK11" i="3"/>
  <c r="U19" i="11"/>
  <c r="C10" i="15"/>
  <c r="Q11" i="12"/>
  <c r="O11" i="12"/>
  <c r="M11" i="12"/>
  <c r="K11" i="12"/>
  <c r="I11" i="12"/>
  <c r="G11" i="12"/>
  <c r="E11" i="12"/>
  <c r="S19" i="11"/>
  <c r="Q19" i="11"/>
  <c r="O19" i="11"/>
  <c r="M19" i="11"/>
  <c r="I19" i="11"/>
  <c r="K19" i="11" s="1"/>
  <c r="G19" i="11"/>
  <c r="E19" i="11"/>
  <c r="C19" i="11"/>
  <c r="Q18" i="10"/>
  <c r="O18" i="10"/>
  <c r="M18" i="10"/>
  <c r="K18" i="10"/>
  <c r="I18" i="10"/>
  <c r="G18" i="10"/>
  <c r="E18" i="10"/>
  <c r="C18" i="10"/>
  <c r="Q21" i="9"/>
  <c r="O21" i="9"/>
  <c r="M21" i="9"/>
  <c r="K21" i="9"/>
  <c r="I21" i="9"/>
  <c r="G21" i="9"/>
  <c r="E21" i="9"/>
  <c r="C21" i="9"/>
  <c r="Q9" i="7"/>
  <c r="S9" i="7"/>
  <c r="O9" i="7"/>
  <c r="Q13" i="6"/>
  <c r="O13" i="6"/>
  <c r="M13" i="6"/>
  <c r="AI11" i="3"/>
  <c r="W20" i="1"/>
  <c r="U20" i="1"/>
  <c r="S20" i="1"/>
  <c r="Q20" i="1"/>
  <c r="O20" i="1"/>
  <c r="M20" i="1"/>
  <c r="K20" i="1"/>
  <c r="I20" i="1"/>
  <c r="G20" i="1"/>
  <c r="E20" i="1"/>
  <c r="C20" i="1"/>
</calcChain>
</file>

<file path=xl/sharedStrings.xml><?xml version="1.0" encoding="utf-8"?>
<sst xmlns="http://schemas.openxmlformats.org/spreadsheetml/2006/main" count="621" uniqueCount="130">
  <si>
    <t>صندوق سرمایه گذاری اختصاصی بازارگردانی آوای فراز</t>
  </si>
  <si>
    <t>صورت وضعیت پورتفوی</t>
  </si>
  <si>
    <t>برای ماه منتهی به 1402/07/15</t>
  </si>
  <si>
    <t>نام شرکت</t>
  </si>
  <si>
    <t>1402/06/15</t>
  </si>
  <si>
    <t>تغییرات طی دوره</t>
  </si>
  <si>
    <t>1402/07/15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</si>
  <si>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</si>
  <si>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</si>
  <si>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</si>
  <si>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</si>
  <si>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</si>
  <si>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</si>
  <si>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</si>
  <si>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</si>
  <si>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</si>
  <si>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</si>
  <si>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سرمایه گذاری کشاورزی کوثر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</si>
  <si>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</si>
  <si>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</si>
  <si>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</si>
  <si>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</si>
  <si>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</si>
  <si>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</si>
  <si>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</si>
  <si>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صندوق س.سپهرسودمند سینا-د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</si>
  <si>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</si>
  <si>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</si>
  <si>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</si>
  <si>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</si>
  <si>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</si>
  <si>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</si>
  <si>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</si>
  <si>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</si>
  <si>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</si>
  <si>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</si>
  <si>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</si>
  <si>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</si>
  <si>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</si>
  <si>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</si>
  <si>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</si>
  <si>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</si>
  <si>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اسنادخزانه-م21بودجه98-020906</t>
  </si>
  <si>
    <t>1399/01/27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</si>
  <si>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</si>
  <si>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</si>
  <si>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</si>
  <si>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</si>
  <si>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</si>
  <si>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</si>
  <si>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</si>
  <si>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</si>
  <si>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</si>
  <si>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</si>
  <si>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</si>
  <si>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</si>
  <si>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</si>
  <si>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</si>
  <si>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</si>
  <si>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</si>
  <si>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</si>
  <si>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</si>
  <si>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</si>
  <si>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</si>
  <si>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</si>
  <si>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</si>
  <si>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0.00%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</si>
  <si>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</si>
  <si>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</si>
  <si>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</si>
  <si>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</si>
  <si>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</si>
  <si>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</si>
  <si>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</si>
  <si>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</si>
  <si>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</si>
  <si>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</si>
  <si>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</si>
  <si>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</si>
  <si>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</si>
  <si>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</si>
  <si>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</si>
  <si>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</si>
  <si>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</si>
  <si>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</si>
  <si>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</si>
  <si>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</si>
  <si>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</si>
  <si>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</si>
  <si>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</si>
  <si>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</si>
  <si>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</si>
  <si>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</si>
  <si>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</si>
  <si>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</si>
  <si>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</si>
  <si>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</si>
  <si>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</si>
  <si>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-1.47%</t>
  </si>
  <si>
    <t>2.52%</t>
  </si>
  <si>
    <t>5.23%</t>
  </si>
  <si>
    <t>1.05%</t>
  </si>
  <si>
    <t>0.71%</t>
  </si>
  <si>
    <t>5.61%</t>
  </si>
  <si>
    <t>7.25%</t>
  </si>
  <si>
    <t>2.71%</t>
  </si>
  <si>
    <t>76.15%</t>
  </si>
  <si>
    <t>-0.07%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</si>
  <si>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</si>
  <si>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</si>
  <si>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</si>
  <si>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</si>
  <si>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</si>
  <si>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</si>
  <si>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</si>
  <si>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</si>
  <si>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</si>
  <si>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</si>
  <si>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</si>
  <si>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</si>
  <si>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</si>
  <si>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</si>
  <si>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مدیر مالی سبدگردان و صندوق های سرمایه گذاری فراز  : خانم  هلیا فراهانی</t>
  </si>
  <si>
    <t>تایید کننده :</t>
  </si>
  <si>
    <t xml:space="preserve">جمع </t>
  </si>
  <si>
    <t>98/47%</t>
  </si>
  <si>
    <t xml:space="preserve">طی ماه </t>
  </si>
  <si>
    <t>99/66%</t>
  </si>
  <si>
    <t>-6/91%</t>
  </si>
  <si>
    <t>‫برای ماه منتهی به 1402/07/15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</si>
</sst>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theme="1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1" fillId="0" borderId="9" xfId="0" applyFont="1" applyBorder="1"/>
    <xf numFmtId="3" fontId="9" fillId="0" borderId="9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10" fontId="1" fillId="0" borderId="0" xfId="0" applyNumberFormat="1" applyFont="1"/>
    <xf numFmtId="37" fontId="9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7" fontId="11" fillId="0" borderId="9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" fontId="14" fillId="0" borderId="9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0" fontId="9" fillId="0" borderId="0" xfId="0" applyNumberFormat="1" applyFont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0" fontId="1" fillId="0" borderId="0" xfId="0" applyFont="1" applyBorder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10" fillId="0" borderId="0" xfId="0" applyFont="1"/>
    <xf numFmtId="3" fontId="11" fillId="0" borderId="9" xfId="0" applyNumberFormat="1" applyFont="1" applyBorder="1" applyAlignment="1">
      <alignment horizontal="center"/>
    </xf>
    <xf numFmtId="0" fontId="16" fillId="0" borderId="0" xfId="0" applyFont="1"/>
    <xf numFmtId="3" fontId="17" fillId="0" borderId="0" xfId="0" applyNumberFormat="1" applyFont="1" applyAlignment="1">
      <alignment horizontal="center"/>
    </xf>
    <xf numFmtId="0" fontId="18" fillId="0" borderId="9" xfId="0" applyFont="1" applyBorder="1" applyAlignment="1">
      <alignment horizontal="center"/>
    </xf>
    <xf numFmtId="3" fontId="17" fillId="0" borderId="9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0" borderId="9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3" fontId="21" fillId="0" borderId="0" xfId="0" applyNumberFormat="1" applyFont="1"/>
    <xf numFmtId="0" fontId="10" fillId="0" borderId="9" xfId="0" applyFont="1" applyBorder="1"/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0" fontId="19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10" fontId="14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8</xdr:row>
      <xdr:rowOff>152400</xdr:rowOff>
    </xdr:from>
    <xdr:to>
      <xdr:col>8</xdr:col>
      <xdr:colOff>65339</xdr:colOff>
      <xdr:row>17</xdr:row>
      <xdr:rowOff>10804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81D92-588B-4CE2-8459-13E82B37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744261" y="1676400"/>
          <a:ext cx="2170364" cy="157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D147-30B7-4386-AC9F-3EFDECA84D22}">
  <sheetPr>
    <tabColor rgb="FF0070C0"/>
  </sheetPr>
  <dimension ref="C22:K34"/>
  <sheetViews>
    <sheetView rightToLeft="1" tabSelected="1" topLeftCell="A10" workbookViewId="0">
      <selection activeCell="E40" sqref="E40"/>
    </sheetView>
  </sheetViews>
  <sheetFormatPr defaultRowHeight="15"/>
  <sheetData>
    <row r="22" spans="3:11" ht="29.25" customHeight="1">
      <c r="C22" s="49" t="s">
        <v>120</v>
      </c>
      <c r="D22" s="49"/>
      <c r="E22" s="49"/>
      <c r="F22" s="49"/>
      <c r="G22" s="49"/>
      <c r="H22" s="49"/>
      <c r="I22" s="49"/>
      <c r="J22" s="49"/>
      <c r="K22" s="49"/>
    </row>
    <row r="23" spans="3:11" ht="31.5" customHeight="1">
      <c r="C23" s="49" t="s">
        <v>121</v>
      </c>
      <c r="D23" s="49"/>
      <c r="E23" s="49"/>
      <c r="F23" s="49"/>
      <c r="G23" s="49"/>
      <c r="H23" s="49"/>
      <c r="I23" s="49"/>
      <c r="J23" s="49"/>
      <c r="K23" s="49"/>
    </row>
    <row r="24" spans="3:11" ht="36" customHeight="1">
      <c r="C24" s="49" t="s">
        <v>129</v>
      </c>
      <c r="D24" s="49"/>
      <c r="E24" s="49"/>
      <c r="F24" s="49"/>
      <c r="G24" s="49"/>
      <c r="H24" s="49"/>
      <c r="I24" s="49"/>
      <c r="J24" s="49"/>
      <c r="K24" s="49"/>
    </row>
    <row r="25" spans="3:11" ht="25.5" customHeight="1">
      <c r="C25" s="46"/>
      <c r="D25" s="46"/>
      <c r="E25" s="46"/>
      <c r="F25" s="46"/>
      <c r="G25" s="46"/>
      <c r="H25" s="46"/>
      <c r="I25" s="46"/>
      <c r="J25" s="46"/>
      <c r="K25" s="46"/>
    </row>
    <row r="26" spans="3:11" ht="30.75" hidden="1" customHeight="1">
      <c r="C26" s="47" t="s">
        <v>123</v>
      </c>
      <c r="D26" s="48"/>
      <c r="E26" s="48"/>
      <c r="F26" s="48"/>
      <c r="G26" s="48"/>
      <c r="H26" s="48"/>
      <c r="I26" s="48"/>
      <c r="J26" s="48"/>
      <c r="K26" s="48"/>
    </row>
    <row r="27" spans="3:11" ht="29.25" customHeight="1">
      <c r="C27" s="47"/>
      <c r="D27" s="48"/>
      <c r="E27" s="48"/>
      <c r="F27" s="48"/>
      <c r="G27" s="48"/>
      <c r="H27" s="48"/>
      <c r="I27" s="48"/>
      <c r="J27" s="48"/>
      <c r="K27" s="48"/>
    </row>
    <row r="28" spans="3:11" ht="15" customHeight="1" thickBot="1">
      <c r="C28" s="59"/>
      <c r="D28" s="59"/>
      <c r="E28" s="59"/>
      <c r="F28" s="59"/>
      <c r="G28" s="59"/>
      <c r="H28" s="59"/>
      <c r="I28" s="59"/>
      <c r="J28" s="59"/>
      <c r="K28" s="59"/>
    </row>
    <row r="29" spans="3:11" ht="15" customHeight="1">
      <c r="C29" s="50" t="s">
        <v>122</v>
      </c>
      <c r="D29" s="51"/>
      <c r="E29" s="51"/>
      <c r="F29" s="51"/>
      <c r="G29" s="51"/>
      <c r="H29" s="51"/>
      <c r="I29" s="51"/>
      <c r="J29" s="51"/>
      <c r="K29" s="52"/>
    </row>
    <row r="30" spans="3:11" ht="15" customHeight="1">
      <c r="C30" s="53"/>
      <c r="D30" s="54"/>
      <c r="E30" s="54"/>
      <c r="F30" s="54"/>
      <c r="G30" s="54"/>
      <c r="H30" s="54"/>
      <c r="I30" s="54"/>
      <c r="J30" s="54"/>
      <c r="K30" s="55"/>
    </row>
    <row r="31" spans="3:11" ht="15" customHeight="1" thickBot="1">
      <c r="C31" s="56"/>
      <c r="D31" s="57"/>
      <c r="E31" s="57"/>
      <c r="F31" s="57"/>
      <c r="G31" s="57"/>
      <c r="H31" s="57"/>
      <c r="I31" s="57"/>
      <c r="J31" s="57"/>
      <c r="K31" s="58"/>
    </row>
    <row r="32" spans="3:11" ht="15" customHeight="1"/>
    <row r="33" ht="15.75" customHeight="1"/>
    <row r="34" ht="15" customHeight="1"/>
  </sheetData>
  <mergeCells count="7">
    <mergeCell ref="C22:K22"/>
    <mergeCell ref="C25:K25"/>
    <mergeCell ref="C26:K27"/>
    <mergeCell ref="C23:K23"/>
    <mergeCell ref="C24:K24"/>
    <mergeCell ref="C29:K31"/>
    <mergeCell ref="C28:K2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2:Q21"/>
  <sheetViews>
    <sheetView rightToLeft="1" workbookViewId="0">
      <selection activeCell="Q8" sqref="Q8:Q20"/>
    </sheetView>
  </sheetViews>
  <sheetFormatPr defaultRowHeight="1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64" t="s">
        <v>0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23.25">
      <c r="C3" s="64" t="s">
        <v>73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7" ht="23.25">
      <c r="C4" s="64" t="s">
        <v>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6" spans="1:17" ht="21">
      <c r="A6" s="60" t="s">
        <v>3</v>
      </c>
      <c r="C6" s="67" t="s">
        <v>75</v>
      </c>
      <c r="D6" s="67" t="s">
        <v>75</v>
      </c>
      <c r="E6" s="67" t="s">
        <v>75</v>
      </c>
      <c r="F6" s="67" t="s">
        <v>75</v>
      </c>
      <c r="G6" s="67" t="s">
        <v>75</v>
      </c>
      <c r="H6" s="67" t="s">
        <v>75</v>
      </c>
      <c r="I6" s="67" t="s">
        <v>75</v>
      </c>
      <c r="K6" s="67" t="s">
        <v>76</v>
      </c>
      <c r="L6" s="67" t="s">
        <v>76</v>
      </c>
      <c r="M6" s="67" t="s">
        <v>76</v>
      </c>
      <c r="N6" s="67" t="s">
        <v>76</v>
      </c>
      <c r="O6" s="67" t="s">
        <v>76</v>
      </c>
      <c r="P6" s="67" t="s">
        <v>76</v>
      </c>
      <c r="Q6" s="67" t="s">
        <v>76</v>
      </c>
    </row>
    <row r="7" spans="1:17" ht="21">
      <c r="A7" s="61" t="s">
        <v>3</v>
      </c>
      <c r="C7" s="5" t="s">
        <v>7</v>
      </c>
      <c r="D7" s="5"/>
      <c r="E7" s="5" t="s">
        <v>89</v>
      </c>
      <c r="F7" s="5"/>
      <c r="G7" s="5" t="s">
        <v>90</v>
      </c>
      <c r="H7" s="5"/>
      <c r="I7" s="5" t="s">
        <v>91</v>
      </c>
      <c r="J7" s="5"/>
      <c r="K7" s="5" t="s">
        <v>7</v>
      </c>
      <c r="L7" s="5"/>
      <c r="M7" s="5" t="s">
        <v>89</v>
      </c>
      <c r="N7" s="5"/>
      <c r="O7" s="5" t="s">
        <v>90</v>
      </c>
      <c r="P7" s="5"/>
      <c r="Q7" s="5" t="s">
        <v>91</v>
      </c>
    </row>
    <row r="8" spans="1:17" ht="21">
      <c r="A8" s="35" t="s">
        <v>16</v>
      </c>
      <c r="C8" s="6">
        <v>10175325</v>
      </c>
      <c r="D8" s="6"/>
      <c r="E8" s="6">
        <v>228993446101</v>
      </c>
      <c r="F8" s="6"/>
      <c r="G8" s="6">
        <v>225286871402</v>
      </c>
      <c r="H8" s="6"/>
      <c r="I8" s="6">
        <v>3706574699</v>
      </c>
      <c r="J8" s="6"/>
      <c r="K8" s="6">
        <v>10175325</v>
      </c>
      <c r="L8" s="6"/>
      <c r="M8" s="6">
        <v>228993446101</v>
      </c>
      <c r="N8" s="6"/>
      <c r="O8" s="6">
        <v>220428701454</v>
      </c>
      <c r="P8" s="6"/>
      <c r="Q8" s="6">
        <v>8564744647</v>
      </c>
    </row>
    <row r="9" spans="1:17" ht="21">
      <c r="A9" s="35" t="s">
        <v>20</v>
      </c>
      <c r="C9" s="6">
        <v>2932817</v>
      </c>
      <c r="D9" s="6"/>
      <c r="E9" s="6">
        <v>146001897103</v>
      </c>
      <c r="F9" s="6"/>
      <c r="G9" s="6">
        <v>154128133654</v>
      </c>
      <c r="H9" s="6"/>
      <c r="I9" s="14">
        <v>-8126236550</v>
      </c>
      <c r="J9" s="6"/>
      <c r="K9" s="6">
        <v>2932817</v>
      </c>
      <c r="L9" s="6"/>
      <c r="M9" s="6">
        <v>146001897103</v>
      </c>
      <c r="N9" s="6"/>
      <c r="O9" s="6">
        <v>153442278378</v>
      </c>
      <c r="P9" s="6"/>
      <c r="Q9" s="14">
        <v>-7440381274</v>
      </c>
    </row>
    <row r="10" spans="1:17" ht="21">
      <c r="A10" s="35" t="s">
        <v>22</v>
      </c>
      <c r="C10" s="6">
        <v>30940077</v>
      </c>
      <c r="D10" s="6"/>
      <c r="E10" s="6">
        <v>162930284593</v>
      </c>
      <c r="F10" s="6"/>
      <c r="G10" s="6">
        <v>179750921596</v>
      </c>
      <c r="H10" s="6"/>
      <c r="I10" s="14">
        <v>-16820637002</v>
      </c>
      <c r="J10" s="6"/>
      <c r="K10" s="6">
        <v>30940077</v>
      </c>
      <c r="L10" s="6"/>
      <c r="M10" s="6">
        <v>162930284593</v>
      </c>
      <c r="N10" s="6"/>
      <c r="O10" s="6">
        <v>182939900362</v>
      </c>
      <c r="P10" s="6"/>
      <c r="Q10" s="14">
        <v>-20009615768</v>
      </c>
    </row>
    <row r="11" spans="1:17" ht="21">
      <c r="A11" s="35" t="s">
        <v>19</v>
      </c>
      <c r="C11" s="6">
        <v>10539140</v>
      </c>
      <c r="D11" s="6"/>
      <c r="E11" s="6">
        <v>57394659882</v>
      </c>
      <c r="F11" s="6"/>
      <c r="G11" s="6">
        <v>60747522718</v>
      </c>
      <c r="H11" s="6"/>
      <c r="I11" s="14">
        <v>-3352862835</v>
      </c>
      <c r="J11" s="6"/>
      <c r="K11" s="6">
        <v>10539140</v>
      </c>
      <c r="L11" s="6"/>
      <c r="M11" s="6">
        <v>57394659882</v>
      </c>
      <c r="N11" s="6"/>
      <c r="O11" s="6">
        <v>63820274314</v>
      </c>
      <c r="P11" s="6"/>
      <c r="Q11" s="14">
        <v>-6425614431</v>
      </c>
    </row>
    <row r="12" spans="1:17" ht="21">
      <c r="A12" s="35" t="s">
        <v>15</v>
      </c>
      <c r="C12" s="6">
        <v>7970384</v>
      </c>
      <c r="D12" s="6"/>
      <c r="E12" s="6">
        <v>37711086016</v>
      </c>
      <c r="F12" s="6"/>
      <c r="G12" s="6">
        <v>40015959558</v>
      </c>
      <c r="H12" s="6"/>
      <c r="I12" s="14">
        <v>-2304873541</v>
      </c>
      <c r="J12" s="6"/>
      <c r="K12" s="6">
        <v>7970384</v>
      </c>
      <c r="L12" s="6"/>
      <c r="M12" s="6">
        <v>37711086016</v>
      </c>
      <c r="N12" s="6"/>
      <c r="O12" s="6">
        <v>38251735989</v>
      </c>
      <c r="P12" s="6"/>
      <c r="Q12" s="14">
        <v>-540649972</v>
      </c>
    </row>
    <row r="13" spans="1:17" ht="21">
      <c r="A13" s="35" t="s">
        <v>21</v>
      </c>
      <c r="C13" s="6">
        <v>14128187</v>
      </c>
      <c r="D13" s="6"/>
      <c r="E13" s="6">
        <v>104469126876</v>
      </c>
      <c r="F13" s="6"/>
      <c r="G13" s="6">
        <v>113220972116</v>
      </c>
      <c r="H13" s="6"/>
      <c r="I13" s="14">
        <v>-8751845239</v>
      </c>
      <c r="J13" s="6"/>
      <c r="K13" s="6">
        <v>14128187</v>
      </c>
      <c r="L13" s="6"/>
      <c r="M13" s="6">
        <v>104469126876</v>
      </c>
      <c r="N13" s="6"/>
      <c r="O13" s="6">
        <v>125706317523</v>
      </c>
      <c r="P13" s="6"/>
      <c r="Q13" s="14">
        <v>-21237190646</v>
      </c>
    </row>
    <row r="14" spans="1:17" ht="21">
      <c r="A14" s="35" t="s">
        <v>24</v>
      </c>
      <c r="C14" s="6">
        <v>158967657</v>
      </c>
      <c r="D14" s="6"/>
      <c r="E14" s="6">
        <v>3375495383589</v>
      </c>
      <c r="F14" s="6"/>
      <c r="G14" s="6">
        <v>3621678307312</v>
      </c>
      <c r="H14" s="6"/>
      <c r="I14" s="14">
        <v>-246182923722</v>
      </c>
      <c r="J14" s="6"/>
      <c r="K14" s="6">
        <v>158967657</v>
      </c>
      <c r="L14" s="6"/>
      <c r="M14" s="6">
        <v>3375495383589</v>
      </c>
      <c r="N14" s="6"/>
      <c r="O14" s="6">
        <v>3883454296693</v>
      </c>
      <c r="P14" s="6"/>
      <c r="Q14" s="14">
        <v>-507958913103</v>
      </c>
    </row>
    <row r="15" spans="1:17" ht="21">
      <c r="A15" s="35" t="s">
        <v>18</v>
      </c>
      <c r="C15" s="6">
        <v>213614</v>
      </c>
      <c r="D15" s="6"/>
      <c r="E15" s="6">
        <v>12834299219</v>
      </c>
      <c r="F15" s="6"/>
      <c r="G15" s="6">
        <v>12595950692</v>
      </c>
      <c r="H15" s="6"/>
      <c r="I15" s="6">
        <v>238348527</v>
      </c>
      <c r="J15" s="6"/>
      <c r="K15" s="6">
        <v>213614</v>
      </c>
      <c r="L15" s="6"/>
      <c r="M15" s="6">
        <v>12834299219</v>
      </c>
      <c r="N15" s="6"/>
      <c r="O15" s="6">
        <v>12344574157</v>
      </c>
      <c r="P15" s="6"/>
      <c r="Q15" s="6">
        <v>489725062</v>
      </c>
    </row>
    <row r="16" spans="1:17" ht="21">
      <c r="A16" s="35" t="s">
        <v>25</v>
      </c>
      <c r="C16" s="6">
        <v>1313468</v>
      </c>
      <c r="D16" s="6"/>
      <c r="E16" s="6">
        <v>15469751917</v>
      </c>
      <c r="F16" s="6"/>
      <c r="G16" s="6">
        <v>15456595090</v>
      </c>
      <c r="H16" s="6"/>
      <c r="I16" s="6">
        <v>13156827</v>
      </c>
      <c r="J16" s="6"/>
      <c r="K16" s="6">
        <v>1313468</v>
      </c>
      <c r="L16" s="6"/>
      <c r="M16" s="6">
        <v>15469751917</v>
      </c>
      <c r="N16" s="6"/>
      <c r="O16" s="6">
        <v>15456595090</v>
      </c>
      <c r="P16" s="6"/>
      <c r="Q16" s="6">
        <v>13156827</v>
      </c>
    </row>
    <row r="17" spans="1:17" ht="21">
      <c r="A17" s="35" t="s">
        <v>23</v>
      </c>
      <c r="C17" s="6">
        <v>41114021</v>
      </c>
      <c r="D17" s="6"/>
      <c r="E17" s="6">
        <v>274432932618</v>
      </c>
      <c r="F17" s="6"/>
      <c r="G17" s="6">
        <v>291617131670</v>
      </c>
      <c r="H17" s="6"/>
      <c r="I17" s="14">
        <v>-17184199051</v>
      </c>
      <c r="J17" s="6"/>
      <c r="K17" s="6">
        <v>41114021</v>
      </c>
      <c r="L17" s="6"/>
      <c r="M17" s="6">
        <v>274432932618</v>
      </c>
      <c r="N17" s="6"/>
      <c r="O17" s="6">
        <v>338959593936</v>
      </c>
      <c r="P17" s="6"/>
      <c r="Q17" s="14">
        <v>-64526661317</v>
      </c>
    </row>
    <row r="18" spans="1:17" ht="21">
      <c r="A18" s="35" t="s">
        <v>17</v>
      </c>
      <c r="C18" s="6">
        <v>6641210</v>
      </c>
      <c r="D18" s="6"/>
      <c r="E18" s="6">
        <v>177517351700</v>
      </c>
      <c r="F18" s="6"/>
      <c r="G18" s="6">
        <v>201219065138</v>
      </c>
      <c r="H18" s="6"/>
      <c r="I18" s="14">
        <v>-23701713437</v>
      </c>
      <c r="J18" s="6"/>
      <c r="K18" s="6">
        <v>6641210</v>
      </c>
      <c r="L18" s="6"/>
      <c r="M18" s="6">
        <v>177517351700</v>
      </c>
      <c r="N18" s="6"/>
      <c r="O18" s="6">
        <v>181172014976</v>
      </c>
      <c r="P18" s="6"/>
      <c r="Q18" s="14">
        <v>-3654663275</v>
      </c>
    </row>
    <row r="19" spans="1:17" ht="21">
      <c r="A19" s="35" t="s">
        <v>38</v>
      </c>
      <c r="C19" s="6">
        <v>3400</v>
      </c>
      <c r="D19" s="6"/>
      <c r="E19" s="6">
        <v>3295608950</v>
      </c>
      <c r="F19" s="6"/>
      <c r="G19" s="6">
        <v>3220523426</v>
      </c>
      <c r="H19" s="6"/>
      <c r="I19" s="6">
        <v>75085524</v>
      </c>
      <c r="J19" s="6"/>
      <c r="K19" s="6">
        <v>3400</v>
      </c>
      <c r="L19" s="6"/>
      <c r="M19" s="6">
        <v>3295608950</v>
      </c>
      <c r="N19" s="6"/>
      <c r="O19" s="6">
        <v>3176695224</v>
      </c>
      <c r="P19" s="6"/>
      <c r="Q19" s="6">
        <v>118913726</v>
      </c>
    </row>
    <row r="20" spans="1:17" ht="21">
      <c r="A20" s="35" t="s">
        <v>42</v>
      </c>
      <c r="C20" s="6">
        <v>700</v>
      </c>
      <c r="D20" s="6"/>
      <c r="E20" s="6">
        <v>680969938</v>
      </c>
      <c r="F20" s="6"/>
      <c r="G20" s="6">
        <v>664538859</v>
      </c>
      <c r="H20" s="6"/>
      <c r="I20" s="6">
        <v>16431079</v>
      </c>
      <c r="J20" s="6"/>
      <c r="K20" s="6">
        <v>700</v>
      </c>
      <c r="L20" s="6"/>
      <c r="M20" s="6">
        <v>680969938</v>
      </c>
      <c r="N20" s="6"/>
      <c r="O20" s="6">
        <v>648576440</v>
      </c>
      <c r="P20" s="6"/>
      <c r="Q20" s="6">
        <v>32393498</v>
      </c>
    </row>
    <row r="21" spans="1:17" ht="21">
      <c r="A21" s="13" t="s">
        <v>124</v>
      </c>
      <c r="C21" s="8">
        <f>SUM(C8:C20)</f>
        <v>284940000</v>
      </c>
      <c r="D21" s="8"/>
      <c r="E21" s="8">
        <f>SUM(E8:E20)</f>
        <v>4597226798502</v>
      </c>
      <c r="F21" s="8"/>
      <c r="G21" s="8">
        <f>SUM(G8:G20)</f>
        <v>4919602493231</v>
      </c>
      <c r="H21" s="8"/>
      <c r="I21" s="36">
        <f>SUM(I8:I20)</f>
        <v>-322375694721</v>
      </c>
      <c r="J21" s="8"/>
      <c r="K21" s="8">
        <f>SUM(K8:K20)</f>
        <v>284940000</v>
      </c>
      <c r="L21" s="8"/>
      <c r="M21" s="8">
        <f>SUM(M8:M20)</f>
        <v>4597226798502</v>
      </c>
      <c r="N21" s="8"/>
      <c r="O21" s="8">
        <f>SUM(O8:O20)</f>
        <v>5219801554536</v>
      </c>
      <c r="P21" s="8"/>
      <c r="Q21" s="36">
        <f>SUM(Q8:Q20)</f>
        <v>-622574756026</v>
      </c>
    </row>
  </sheetData>
  <mergeCells count="6">
    <mergeCell ref="K6:Q6"/>
    <mergeCell ref="A6:A7"/>
    <mergeCell ref="C6:I6"/>
    <mergeCell ref="C2:O2"/>
    <mergeCell ref="C3:O3"/>
    <mergeCell ref="C4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2:Q18"/>
  <sheetViews>
    <sheetView rightToLeft="1" zoomScale="115" zoomScaleNormal="115" workbookViewId="0">
      <selection activeCell="E23" sqref="E23"/>
    </sheetView>
  </sheetViews>
  <sheetFormatPr defaultRowHeight="15"/>
  <cols>
    <col min="1" max="1" width="28.4257812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 ht="30">
      <c r="C3" s="68" t="s">
        <v>73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7" ht="30">
      <c r="C4" s="68" t="s">
        <v>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6" spans="1:17" ht="21">
      <c r="A6" s="60" t="s">
        <v>3</v>
      </c>
      <c r="C6" s="67" t="s">
        <v>75</v>
      </c>
      <c r="D6" s="67" t="s">
        <v>75</v>
      </c>
      <c r="E6" s="67" t="s">
        <v>75</v>
      </c>
      <c r="F6" s="67" t="s">
        <v>75</v>
      </c>
      <c r="G6" s="67" t="s">
        <v>75</v>
      </c>
      <c r="H6" s="67" t="s">
        <v>75</v>
      </c>
      <c r="I6" s="67" t="s">
        <v>75</v>
      </c>
      <c r="K6" s="67" t="s">
        <v>76</v>
      </c>
      <c r="L6" s="67" t="s">
        <v>76</v>
      </c>
      <c r="M6" s="67" t="s">
        <v>76</v>
      </c>
      <c r="N6" s="67" t="s">
        <v>76</v>
      </c>
      <c r="O6" s="67" t="s">
        <v>76</v>
      </c>
      <c r="P6" s="67" t="s">
        <v>76</v>
      </c>
      <c r="Q6" s="67" t="s">
        <v>76</v>
      </c>
    </row>
    <row r="7" spans="1:17" ht="21">
      <c r="A7" s="61" t="s">
        <v>3</v>
      </c>
      <c r="C7" s="5" t="s">
        <v>7</v>
      </c>
      <c r="D7" s="5"/>
      <c r="E7" s="5" t="s">
        <v>89</v>
      </c>
      <c r="F7" s="5"/>
      <c r="G7" s="5" t="s">
        <v>90</v>
      </c>
      <c r="H7" s="5"/>
      <c r="I7" s="5" t="s">
        <v>92</v>
      </c>
      <c r="J7" s="5"/>
      <c r="K7" s="5" t="s">
        <v>7</v>
      </c>
      <c r="L7" s="5"/>
      <c r="M7" s="5" t="s">
        <v>89</v>
      </c>
      <c r="N7" s="5"/>
      <c r="O7" s="5" t="s">
        <v>90</v>
      </c>
      <c r="P7" s="5"/>
      <c r="Q7" s="5" t="s">
        <v>92</v>
      </c>
    </row>
    <row r="8" spans="1:17" ht="21">
      <c r="A8" s="35" t="s">
        <v>16</v>
      </c>
      <c r="C8" s="6">
        <v>1890414</v>
      </c>
      <c r="D8" s="6"/>
      <c r="E8" s="6">
        <v>42023084361</v>
      </c>
      <c r="F8" s="6"/>
      <c r="G8" s="6">
        <v>40978791871</v>
      </c>
      <c r="H8" s="6"/>
      <c r="I8" s="6">
        <v>1044292490</v>
      </c>
      <c r="J8" s="6"/>
      <c r="K8" s="6">
        <v>4461776</v>
      </c>
      <c r="L8" s="6"/>
      <c r="M8" s="6">
        <v>98283466875</v>
      </c>
      <c r="N8" s="6"/>
      <c r="O8" s="6">
        <v>96552740145</v>
      </c>
      <c r="P8" s="6"/>
      <c r="Q8" s="6">
        <v>1730726730</v>
      </c>
    </row>
    <row r="9" spans="1:17" ht="21">
      <c r="A9" s="35" t="s">
        <v>20</v>
      </c>
      <c r="C9" s="6">
        <v>31135</v>
      </c>
      <c r="D9" s="6"/>
      <c r="E9" s="6">
        <v>1604391943</v>
      </c>
      <c r="F9" s="6"/>
      <c r="G9" s="6">
        <v>1629867698</v>
      </c>
      <c r="H9" s="6"/>
      <c r="I9" s="14">
        <v>-25475755</v>
      </c>
      <c r="J9" s="6"/>
      <c r="K9" s="6">
        <v>120239</v>
      </c>
      <c r="L9" s="6"/>
      <c r="M9" s="6">
        <v>6032272176</v>
      </c>
      <c r="N9" s="6"/>
      <c r="O9" s="6">
        <v>6306689707</v>
      </c>
      <c r="P9" s="6"/>
      <c r="Q9" s="14">
        <v>-274417531</v>
      </c>
    </row>
    <row r="10" spans="1:17" ht="21">
      <c r="A10" s="35" t="s">
        <v>22</v>
      </c>
      <c r="C10" s="6">
        <v>2317048</v>
      </c>
      <c r="D10" s="6"/>
      <c r="E10" s="6">
        <v>13609150355</v>
      </c>
      <c r="F10" s="6"/>
      <c r="G10" s="6">
        <v>13707541246</v>
      </c>
      <c r="H10" s="6"/>
      <c r="I10" s="14">
        <v>-98390891</v>
      </c>
      <c r="J10" s="6"/>
      <c r="K10" s="6">
        <v>3192287</v>
      </c>
      <c r="L10" s="6"/>
      <c r="M10" s="6">
        <v>18606096816</v>
      </c>
      <c r="N10" s="6"/>
      <c r="O10" s="6">
        <v>18899226915</v>
      </c>
      <c r="P10" s="6"/>
      <c r="Q10" s="14">
        <v>-293130099</v>
      </c>
    </row>
    <row r="11" spans="1:17" ht="21">
      <c r="A11" s="35" t="s">
        <v>19</v>
      </c>
      <c r="C11" s="6">
        <v>76323</v>
      </c>
      <c r="D11" s="6"/>
      <c r="E11" s="6">
        <v>407256277</v>
      </c>
      <c r="F11" s="6"/>
      <c r="G11" s="6">
        <v>462177634</v>
      </c>
      <c r="H11" s="6"/>
      <c r="I11" s="14">
        <v>-54921357</v>
      </c>
      <c r="J11" s="6"/>
      <c r="K11" s="6">
        <v>4840873</v>
      </c>
      <c r="L11" s="6"/>
      <c r="M11" s="6">
        <v>27059552366</v>
      </c>
      <c r="N11" s="6"/>
      <c r="O11" s="6">
        <v>29698746572</v>
      </c>
      <c r="P11" s="6"/>
      <c r="Q11" s="14">
        <v>-2639194206</v>
      </c>
    </row>
    <row r="12" spans="1:17" ht="21">
      <c r="A12" s="35" t="s">
        <v>15</v>
      </c>
      <c r="C12" s="6">
        <v>50886</v>
      </c>
      <c r="D12" s="6"/>
      <c r="E12" s="6">
        <v>247682148</v>
      </c>
      <c r="F12" s="6"/>
      <c r="G12" s="6">
        <v>244498980</v>
      </c>
      <c r="H12" s="6"/>
      <c r="I12" s="6">
        <v>3183168</v>
      </c>
      <c r="J12" s="6"/>
      <c r="K12" s="6">
        <v>667528</v>
      </c>
      <c r="L12" s="6"/>
      <c r="M12" s="6">
        <v>3349580421</v>
      </c>
      <c r="N12" s="6"/>
      <c r="O12" s="6">
        <v>3203252416</v>
      </c>
      <c r="P12" s="6"/>
      <c r="Q12" s="6">
        <v>146328005</v>
      </c>
    </row>
    <row r="13" spans="1:17" ht="21">
      <c r="A13" s="35" t="s">
        <v>23</v>
      </c>
      <c r="C13" s="6">
        <v>676690</v>
      </c>
      <c r="D13" s="6"/>
      <c r="E13" s="6">
        <v>4615509409</v>
      </c>
      <c r="F13" s="6"/>
      <c r="G13" s="6">
        <v>5578890222</v>
      </c>
      <c r="H13" s="6"/>
      <c r="I13" s="14">
        <v>-963380813</v>
      </c>
      <c r="J13" s="6"/>
      <c r="K13" s="6">
        <v>676690</v>
      </c>
      <c r="L13" s="6"/>
      <c r="M13" s="6">
        <v>4615509409</v>
      </c>
      <c r="N13" s="6"/>
      <c r="O13" s="6">
        <v>5578890222</v>
      </c>
      <c r="P13" s="6"/>
      <c r="Q13" s="14">
        <v>-963380813</v>
      </c>
    </row>
    <row r="14" spans="1:17" ht="21">
      <c r="A14" s="35" t="s">
        <v>17</v>
      </c>
      <c r="C14" s="6">
        <v>174618</v>
      </c>
      <c r="D14" s="6"/>
      <c r="E14" s="6">
        <v>5033886574</v>
      </c>
      <c r="F14" s="6"/>
      <c r="G14" s="6">
        <v>4761596583</v>
      </c>
      <c r="H14" s="6"/>
      <c r="I14" s="6">
        <v>272289991</v>
      </c>
      <c r="J14" s="6"/>
      <c r="K14" s="6">
        <v>471337</v>
      </c>
      <c r="L14" s="6"/>
      <c r="M14" s="6">
        <v>13478666731</v>
      </c>
      <c r="N14" s="6"/>
      <c r="O14" s="6">
        <v>12845723072</v>
      </c>
      <c r="P14" s="6"/>
      <c r="Q14" s="6">
        <v>632943659</v>
      </c>
    </row>
    <row r="15" spans="1:17" ht="21">
      <c r="A15" s="35" t="s">
        <v>21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334426</v>
      </c>
      <c r="L15" s="6"/>
      <c r="M15" s="6">
        <v>2627167155</v>
      </c>
      <c r="N15" s="6"/>
      <c r="O15" s="6">
        <v>2984438072</v>
      </c>
      <c r="P15" s="6"/>
      <c r="Q15" s="14">
        <v>-357270917</v>
      </c>
    </row>
    <row r="16" spans="1:17" ht="21">
      <c r="A16" s="35" t="s">
        <v>24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122118</v>
      </c>
      <c r="L16" s="6"/>
      <c r="M16" s="6">
        <v>2778050608</v>
      </c>
      <c r="N16" s="6"/>
      <c r="O16" s="6">
        <v>2983476816</v>
      </c>
      <c r="P16" s="6"/>
      <c r="Q16" s="14">
        <v>-205426208</v>
      </c>
    </row>
    <row r="17" spans="1:17" ht="21">
      <c r="A17" s="35" t="s">
        <v>93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7100</v>
      </c>
      <c r="L17" s="6"/>
      <c r="M17" s="6">
        <v>7100000000</v>
      </c>
      <c r="N17" s="6"/>
      <c r="O17" s="6">
        <v>7003470799</v>
      </c>
      <c r="P17" s="6"/>
      <c r="Q17" s="6">
        <v>96529201</v>
      </c>
    </row>
    <row r="18" spans="1:17" ht="21">
      <c r="A18" s="13" t="s">
        <v>124</v>
      </c>
      <c r="C18" s="8">
        <f>SUM(C8:C17)</f>
        <v>5217114</v>
      </c>
      <c r="D18" s="8"/>
      <c r="E18" s="8">
        <f>SUM(E8:E17)</f>
        <v>67540961067</v>
      </c>
      <c r="F18" s="8"/>
      <c r="G18" s="8">
        <f>SUM(G8:G17)</f>
        <v>67363364234</v>
      </c>
      <c r="H18" s="8"/>
      <c r="I18" s="8">
        <f>SUM(I8:I17)</f>
        <v>177596833</v>
      </c>
      <c r="J18" s="8"/>
      <c r="K18" s="8">
        <f>SUM(K8:K17)</f>
        <v>14894374</v>
      </c>
      <c r="L18" s="8"/>
      <c r="M18" s="8">
        <f>SUM(M8:M17)</f>
        <v>183930362557</v>
      </c>
      <c r="N18" s="8"/>
      <c r="O18" s="8">
        <f>SUM(O8:O17)</f>
        <v>186056654736</v>
      </c>
      <c r="P18" s="8"/>
      <c r="Q18" s="36">
        <f>SUM(Q8:Q17)</f>
        <v>-2126292179</v>
      </c>
    </row>
  </sheetData>
  <mergeCells count="6">
    <mergeCell ref="K6:Q6"/>
    <mergeCell ref="A6:A7"/>
    <mergeCell ref="C6:I6"/>
    <mergeCell ref="C2:O2"/>
    <mergeCell ref="C3:O3"/>
    <mergeCell ref="C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2:U19"/>
  <sheetViews>
    <sheetView rightToLeft="1" zoomScale="115" zoomScaleNormal="115" workbookViewId="0">
      <selection activeCell="D2" sqref="D2:Q2"/>
    </sheetView>
  </sheetViews>
  <sheetFormatPr defaultRowHeight="15"/>
  <cols>
    <col min="1" max="1" width="35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D2" s="68" t="s">
        <v>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1" ht="30">
      <c r="D3" s="68" t="s">
        <v>73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1" ht="30">
      <c r="D4" s="68" t="s">
        <v>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21" ht="21">
      <c r="A6" s="60" t="s">
        <v>3</v>
      </c>
      <c r="C6" s="67" t="s">
        <v>75</v>
      </c>
      <c r="D6" s="67" t="s">
        <v>75</v>
      </c>
      <c r="E6" s="67" t="s">
        <v>75</v>
      </c>
      <c r="F6" s="67" t="s">
        <v>75</v>
      </c>
      <c r="G6" s="67" t="s">
        <v>75</v>
      </c>
      <c r="H6" s="67" t="s">
        <v>75</v>
      </c>
      <c r="I6" s="67" t="s">
        <v>75</v>
      </c>
      <c r="J6" s="67" t="s">
        <v>75</v>
      </c>
      <c r="K6" s="67" t="s">
        <v>75</v>
      </c>
      <c r="M6" s="67" t="s">
        <v>76</v>
      </c>
      <c r="N6" s="67" t="s">
        <v>76</v>
      </c>
      <c r="O6" s="67" t="s">
        <v>76</v>
      </c>
      <c r="P6" s="67" t="s">
        <v>76</v>
      </c>
      <c r="Q6" s="67" t="s">
        <v>76</v>
      </c>
      <c r="R6" s="67" t="s">
        <v>76</v>
      </c>
      <c r="S6" s="67" t="s">
        <v>76</v>
      </c>
      <c r="T6" s="67" t="s">
        <v>76</v>
      </c>
      <c r="U6" s="67" t="s">
        <v>76</v>
      </c>
    </row>
    <row r="7" spans="1:21" ht="21">
      <c r="A7" s="61" t="s">
        <v>3</v>
      </c>
      <c r="C7" s="5" t="s">
        <v>94</v>
      </c>
      <c r="D7" s="5"/>
      <c r="E7" s="5" t="s">
        <v>95</v>
      </c>
      <c r="F7" s="5"/>
      <c r="G7" s="5" t="s">
        <v>96</v>
      </c>
      <c r="H7" s="5"/>
      <c r="I7" s="5" t="s">
        <v>58</v>
      </c>
      <c r="J7" s="5"/>
      <c r="K7" s="5" t="s">
        <v>97</v>
      </c>
      <c r="L7" s="5"/>
      <c r="M7" s="5" t="s">
        <v>94</v>
      </c>
      <c r="N7" s="5"/>
      <c r="O7" s="5" t="s">
        <v>95</v>
      </c>
      <c r="P7" s="5"/>
      <c r="Q7" s="5" t="s">
        <v>96</v>
      </c>
      <c r="R7" s="5"/>
      <c r="S7" s="5" t="s">
        <v>58</v>
      </c>
      <c r="T7" s="5"/>
      <c r="U7" s="5" t="s">
        <v>97</v>
      </c>
    </row>
    <row r="8" spans="1:21" ht="24">
      <c r="A8" s="37" t="s">
        <v>16</v>
      </c>
      <c r="C8" s="38">
        <v>0</v>
      </c>
      <c r="D8" s="38"/>
      <c r="E8" s="38">
        <v>3706574699</v>
      </c>
      <c r="F8" s="38"/>
      <c r="G8" s="38">
        <v>1044292490</v>
      </c>
      <c r="H8" s="38"/>
      <c r="I8" s="38">
        <v>4750867189</v>
      </c>
      <c r="J8" s="38"/>
      <c r="K8" s="41" t="s">
        <v>98</v>
      </c>
      <c r="L8" s="38"/>
      <c r="M8" s="38">
        <v>0</v>
      </c>
      <c r="N8" s="38"/>
      <c r="O8" s="38">
        <v>8564744647</v>
      </c>
      <c r="P8" s="38"/>
      <c r="Q8" s="38">
        <v>1730726730</v>
      </c>
      <c r="R8" s="38"/>
      <c r="S8" s="38">
        <v>10295471377</v>
      </c>
      <c r="T8" s="38"/>
      <c r="U8" s="70">
        <v>-1.6500000000000001E-2</v>
      </c>
    </row>
    <row r="9" spans="1:21" ht="24">
      <c r="A9" s="37" t="s">
        <v>20</v>
      </c>
      <c r="C9" s="38">
        <v>0</v>
      </c>
      <c r="D9" s="38"/>
      <c r="E9" s="41">
        <v>-8126236550</v>
      </c>
      <c r="F9" s="38"/>
      <c r="G9" s="41">
        <v>-25475755</v>
      </c>
      <c r="H9" s="38"/>
      <c r="I9" s="41">
        <v>-8151712305</v>
      </c>
      <c r="J9" s="38"/>
      <c r="K9" s="38" t="s">
        <v>99</v>
      </c>
      <c r="L9" s="38"/>
      <c r="M9" s="38">
        <v>0</v>
      </c>
      <c r="N9" s="38"/>
      <c r="O9" s="41">
        <v>-7440381274</v>
      </c>
      <c r="P9" s="38"/>
      <c r="Q9" s="41">
        <v>-274417531</v>
      </c>
      <c r="R9" s="38"/>
      <c r="S9" s="41">
        <v>-7714798805</v>
      </c>
      <c r="T9" s="38"/>
      <c r="U9" s="71">
        <v>1.23E-2</v>
      </c>
    </row>
    <row r="10" spans="1:21" ht="24">
      <c r="A10" s="37" t="s">
        <v>22</v>
      </c>
      <c r="C10" s="38">
        <v>0</v>
      </c>
      <c r="D10" s="38"/>
      <c r="E10" s="41">
        <v>-16820637002</v>
      </c>
      <c r="F10" s="38"/>
      <c r="G10" s="41">
        <v>-98390891</v>
      </c>
      <c r="H10" s="38"/>
      <c r="I10" s="41">
        <v>-16919027893</v>
      </c>
      <c r="J10" s="38"/>
      <c r="K10" s="38" t="s">
        <v>100</v>
      </c>
      <c r="L10" s="38"/>
      <c r="M10" s="38">
        <v>0</v>
      </c>
      <c r="N10" s="38"/>
      <c r="O10" s="41">
        <v>-20009615768</v>
      </c>
      <c r="P10" s="38"/>
      <c r="Q10" s="41">
        <v>-293130099</v>
      </c>
      <c r="R10" s="38"/>
      <c r="S10" s="41">
        <v>-20302745867</v>
      </c>
      <c r="T10" s="38"/>
      <c r="U10" s="71">
        <v>3.2500000000000001E-2</v>
      </c>
    </row>
    <row r="11" spans="1:21" ht="24">
      <c r="A11" s="37" t="s">
        <v>19</v>
      </c>
      <c r="C11" s="38">
        <v>0</v>
      </c>
      <c r="D11" s="38"/>
      <c r="E11" s="41">
        <v>-3352862835</v>
      </c>
      <c r="F11" s="38"/>
      <c r="G11" s="41">
        <v>-54921357</v>
      </c>
      <c r="H11" s="38"/>
      <c r="I11" s="41">
        <v>-3407784192</v>
      </c>
      <c r="J11" s="38"/>
      <c r="K11" s="38" t="s">
        <v>101</v>
      </c>
      <c r="L11" s="38"/>
      <c r="M11" s="38">
        <v>0</v>
      </c>
      <c r="N11" s="38"/>
      <c r="O11" s="41">
        <v>-6425614431</v>
      </c>
      <c r="P11" s="38"/>
      <c r="Q11" s="41">
        <v>-2639194206</v>
      </c>
      <c r="R11" s="38"/>
      <c r="S11" s="41">
        <v>-9064808637</v>
      </c>
      <c r="T11" s="38"/>
      <c r="U11" s="71">
        <v>1.4500000000000001E-2</v>
      </c>
    </row>
    <row r="12" spans="1:21" ht="24">
      <c r="A12" s="37" t="s">
        <v>15</v>
      </c>
      <c r="C12" s="38">
        <v>0</v>
      </c>
      <c r="D12" s="38"/>
      <c r="E12" s="41">
        <v>-2304873541</v>
      </c>
      <c r="F12" s="38"/>
      <c r="G12" s="38">
        <v>3183168</v>
      </c>
      <c r="H12" s="38"/>
      <c r="I12" s="41">
        <v>-2301690373</v>
      </c>
      <c r="J12" s="38"/>
      <c r="K12" s="38" t="s">
        <v>102</v>
      </c>
      <c r="L12" s="38"/>
      <c r="M12" s="38">
        <v>0</v>
      </c>
      <c r="N12" s="38"/>
      <c r="O12" s="41">
        <v>-540649972</v>
      </c>
      <c r="P12" s="38"/>
      <c r="Q12" s="38">
        <v>146328005</v>
      </c>
      <c r="R12" s="38"/>
      <c r="S12" s="41">
        <v>-394321967</v>
      </c>
      <c r="T12" s="38"/>
      <c r="U12" s="71">
        <v>5.9999999999999995E-4</v>
      </c>
    </row>
    <row r="13" spans="1:21" ht="24">
      <c r="A13" s="37" t="s">
        <v>23</v>
      </c>
      <c r="C13" s="38">
        <v>0</v>
      </c>
      <c r="D13" s="38"/>
      <c r="E13" s="41">
        <v>-17184199051</v>
      </c>
      <c r="F13" s="38"/>
      <c r="G13" s="41">
        <v>-963380813</v>
      </c>
      <c r="H13" s="38"/>
      <c r="I13" s="41">
        <v>-18147579864</v>
      </c>
      <c r="J13" s="38"/>
      <c r="K13" s="38" t="s">
        <v>103</v>
      </c>
      <c r="L13" s="38"/>
      <c r="M13" s="38">
        <v>0</v>
      </c>
      <c r="N13" s="38"/>
      <c r="O13" s="41">
        <v>-64526661317</v>
      </c>
      <c r="P13" s="38"/>
      <c r="Q13" s="41">
        <v>-963380813</v>
      </c>
      <c r="R13" s="38"/>
      <c r="S13" s="41">
        <v>-65490042130</v>
      </c>
      <c r="T13" s="38"/>
      <c r="U13" s="71">
        <v>0.1047</v>
      </c>
    </row>
    <row r="14" spans="1:21" ht="24">
      <c r="A14" s="37" t="s">
        <v>17</v>
      </c>
      <c r="C14" s="38">
        <v>0</v>
      </c>
      <c r="D14" s="38"/>
      <c r="E14" s="41">
        <v>-23701713437</v>
      </c>
      <c r="F14" s="38"/>
      <c r="G14" s="38">
        <v>272289991</v>
      </c>
      <c r="H14" s="38"/>
      <c r="I14" s="41">
        <v>-23429423446</v>
      </c>
      <c r="J14" s="38"/>
      <c r="K14" s="38" t="s">
        <v>104</v>
      </c>
      <c r="L14" s="38"/>
      <c r="M14" s="38">
        <v>0</v>
      </c>
      <c r="N14" s="38"/>
      <c r="O14" s="41">
        <v>-3654663275</v>
      </c>
      <c r="P14" s="38"/>
      <c r="Q14" s="38">
        <v>632943659</v>
      </c>
      <c r="R14" s="38"/>
      <c r="S14" s="41">
        <v>-3021719616</v>
      </c>
      <c r="T14" s="38"/>
      <c r="U14" s="71">
        <v>4.7999999999999996E-3</v>
      </c>
    </row>
    <row r="15" spans="1:21" ht="24">
      <c r="A15" s="37" t="s">
        <v>21</v>
      </c>
      <c r="C15" s="38">
        <v>0</v>
      </c>
      <c r="D15" s="38"/>
      <c r="E15" s="41">
        <v>-8751845239</v>
      </c>
      <c r="F15" s="38"/>
      <c r="G15" s="38">
        <v>0</v>
      </c>
      <c r="H15" s="38"/>
      <c r="I15" s="41">
        <v>-8751845239</v>
      </c>
      <c r="J15" s="38"/>
      <c r="K15" s="38" t="s">
        <v>105</v>
      </c>
      <c r="L15" s="38"/>
      <c r="M15" s="38">
        <v>0</v>
      </c>
      <c r="N15" s="38"/>
      <c r="O15" s="41">
        <v>-21237190646</v>
      </c>
      <c r="P15" s="38"/>
      <c r="Q15" s="41">
        <v>-357270917</v>
      </c>
      <c r="R15" s="38"/>
      <c r="S15" s="41">
        <v>-21594461563</v>
      </c>
      <c r="T15" s="38"/>
      <c r="U15" s="71">
        <v>3.4500000000000003E-2</v>
      </c>
    </row>
    <row r="16" spans="1:21" ht="24">
      <c r="A16" s="37" t="s">
        <v>24</v>
      </c>
      <c r="C16" s="38">
        <v>0</v>
      </c>
      <c r="D16" s="38"/>
      <c r="E16" s="41">
        <v>-246182923722</v>
      </c>
      <c r="F16" s="38"/>
      <c r="G16" s="38">
        <v>0</v>
      </c>
      <c r="H16" s="38"/>
      <c r="I16" s="41">
        <v>-246182923722</v>
      </c>
      <c r="J16" s="38"/>
      <c r="K16" s="38" t="s">
        <v>106</v>
      </c>
      <c r="L16" s="38"/>
      <c r="M16" s="38">
        <v>0</v>
      </c>
      <c r="N16" s="38"/>
      <c r="O16" s="41">
        <v>-507958913103</v>
      </c>
      <c r="P16" s="38"/>
      <c r="Q16" s="41">
        <v>-205426208</v>
      </c>
      <c r="R16" s="38"/>
      <c r="S16" s="41">
        <v>-508164339311</v>
      </c>
      <c r="T16" s="38"/>
      <c r="U16" s="71">
        <v>0.81269999999999998</v>
      </c>
    </row>
    <row r="17" spans="1:21" ht="24">
      <c r="A17" s="37" t="s">
        <v>18</v>
      </c>
      <c r="C17" s="38">
        <v>0</v>
      </c>
      <c r="D17" s="38"/>
      <c r="E17" s="38">
        <v>238348527</v>
      </c>
      <c r="F17" s="38"/>
      <c r="G17" s="38">
        <v>0</v>
      </c>
      <c r="H17" s="38"/>
      <c r="I17" s="38">
        <v>238348527</v>
      </c>
      <c r="J17" s="38"/>
      <c r="K17" s="41" t="s">
        <v>107</v>
      </c>
      <c r="L17" s="38"/>
      <c r="M17" s="38">
        <v>0</v>
      </c>
      <c r="N17" s="38"/>
      <c r="O17" s="38">
        <v>489725062</v>
      </c>
      <c r="P17" s="38"/>
      <c r="Q17" s="38">
        <v>0</v>
      </c>
      <c r="R17" s="38"/>
      <c r="S17" s="38">
        <v>489725062</v>
      </c>
      <c r="T17" s="38"/>
      <c r="U17" s="70">
        <v>-8.0000000000000004E-4</v>
      </c>
    </row>
    <row r="18" spans="1:21" ht="24">
      <c r="A18" s="37" t="s">
        <v>25</v>
      </c>
      <c r="C18" s="38">
        <v>0</v>
      </c>
      <c r="D18" s="38"/>
      <c r="E18" s="38">
        <v>13156827</v>
      </c>
      <c r="F18" s="38"/>
      <c r="G18" s="38">
        <v>0</v>
      </c>
      <c r="H18" s="38"/>
      <c r="I18" s="38">
        <v>13156827</v>
      </c>
      <c r="J18" s="38"/>
      <c r="K18" s="38" t="s">
        <v>66</v>
      </c>
      <c r="L18" s="38"/>
      <c r="M18" s="38">
        <v>0</v>
      </c>
      <c r="N18" s="38"/>
      <c r="O18" s="38">
        <v>13156827</v>
      </c>
      <c r="P18" s="38"/>
      <c r="Q18" s="38">
        <v>0</v>
      </c>
      <c r="R18" s="38"/>
      <c r="S18" s="38">
        <v>13156827</v>
      </c>
      <c r="T18" s="38"/>
      <c r="U18" s="71">
        <v>0</v>
      </c>
    </row>
    <row r="19" spans="1:21" ht="24">
      <c r="A19" s="39" t="s">
        <v>124</v>
      </c>
      <c r="B19" s="7"/>
      <c r="C19" s="40">
        <f>SUM(C8:C18)</f>
        <v>0</v>
      </c>
      <c r="D19" s="7"/>
      <c r="E19" s="42">
        <f>SUM(E8:E18)</f>
        <v>-322467211324</v>
      </c>
      <c r="F19" s="40"/>
      <c r="G19" s="40">
        <f>SUM(G8:G18)</f>
        <v>177596833</v>
      </c>
      <c r="H19" s="40"/>
      <c r="I19" s="42">
        <f>SUM(I8:I18)</f>
        <v>-322289614491</v>
      </c>
      <c r="J19" s="40"/>
      <c r="K19" s="42">
        <f>SUM(I19:J19)</f>
        <v>-322289614491</v>
      </c>
      <c r="L19" s="40"/>
      <c r="M19" s="40">
        <f>SUM(M8:M18)</f>
        <v>0</v>
      </c>
      <c r="N19" s="40"/>
      <c r="O19" s="42">
        <f>SUM(O8:O18)</f>
        <v>-622726063250</v>
      </c>
      <c r="P19" s="40"/>
      <c r="Q19" s="42">
        <f>SUM(Q8:Q18)</f>
        <v>-2222821380</v>
      </c>
      <c r="R19" s="40"/>
      <c r="S19" s="42">
        <f>SUM(S8:S18)</f>
        <v>-624948884630</v>
      </c>
      <c r="T19" s="7"/>
      <c r="U19" s="40">
        <f>SUM(U8:U18)</f>
        <v>0.99929999999999997</v>
      </c>
    </row>
  </sheetData>
  <mergeCells count="6">
    <mergeCell ref="D4:Q4"/>
    <mergeCell ref="A6:A7"/>
    <mergeCell ref="M6:U6"/>
    <mergeCell ref="C6:K6"/>
    <mergeCell ref="D2:Q2"/>
    <mergeCell ref="D3:Q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2:Q11"/>
  <sheetViews>
    <sheetView rightToLeft="1" workbookViewId="0">
      <selection activeCell="M26" sqref="M26"/>
    </sheetView>
  </sheetViews>
  <sheetFormatPr defaultRowHeight="15"/>
  <cols>
    <col min="1" max="1" width="29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25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 ht="30">
      <c r="C3" s="68" t="s">
        <v>73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7" ht="30">
      <c r="C4" s="68" t="s">
        <v>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6" spans="1:17" ht="21">
      <c r="A6" s="60" t="s">
        <v>77</v>
      </c>
      <c r="C6" s="67" t="s">
        <v>75</v>
      </c>
      <c r="D6" s="67" t="s">
        <v>75</v>
      </c>
      <c r="E6" s="67" t="s">
        <v>75</v>
      </c>
      <c r="F6" s="67" t="s">
        <v>75</v>
      </c>
      <c r="G6" s="67" t="s">
        <v>75</v>
      </c>
      <c r="H6" s="67" t="s">
        <v>75</v>
      </c>
      <c r="I6" s="67" t="s">
        <v>75</v>
      </c>
      <c r="J6" s="67"/>
      <c r="K6" s="67" t="s">
        <v>76</v>
      </c>
      <c r="L6" s="67" t="s">
        <v>76</v>
      </c>
      <c r="M6" s="67" t="s">
        <v>76</v>
      </c>
      <c r="N6" s="67" t="s">
        <v>76</v>
      </c>
      <c r="O6" s="67" t="s">
        <v>76</v>
      </c>
      <c r="P6" s="67" t="s">
        <v>76</v>
      </c>
      <c r="Q6" s="4" t="s">
        <v>76</v>
      </c>
    </row>
    <row r="7" spans="1:17" ht="21">
      <c r="A7" s="61" t="s">
        <v>77</v>
      </c>
      <c r="C7" s="5" t="s">
        <v>108</v>
      </c>
      <c r="D7" s="5"/>
      <c r="E7" s="5" t="s">
        <v>95</v>
      </c>
      <c r="F7" s="5"/>
      <c r="G7" s="5" t="s">
        <v>96</v>
      </c>
      <c r="H7" s="5"/>
      <c r="I7" s="5" t="s">
        <v>109</v>
      </c>
      <c r="J7" s="5"/>
      <c r="K7" s="5" t="s">
        <v>108</v>
      </c>
      <c r="L7" s="5"/>
      <c r="M7" s="5" t="s">
        <v>95</v>
      </c>
      <c r="N7" s="5"/>
      <c r="O7" s="5" t="s">
        <v>96</v>
      </c>
      <c r="P7" s="5"/>
      <c r="Q7" s="5" t="s">
        <v>109</v>
      </c>
    </row>
    <row r="8" spans="1:17" ht="21">
      <c r="A8" s="35" t="s">
        <v>93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96529201</v>
      </c>
      <c r="P8" s="6"/>
      <c r="Q8" s="6">
        <v>96529201</v>
      </c>
    </row>
    <row r="9" spans="1:17" ht="21">
      <c r="A9" s="35" t="s">
        <v>38</v>
      </c>
      <c r="C9" s="6">
        <v>0</v>
      </c>
      <c r="D9" s="6"/>
      <c r="E9" s="6">
        <v>75085524</v>
      </c>
      <c r="F9" s="6"/>
      <c r="G9" s="6">
        <v>0</v>
      </c>
      <c r="H9" s="6"/>
      <c r="I9" s="6">
        <v>75085524</v>
      </c>
      <c r="J9" s="6"/>
      <c r="K9" s="6">
        <v>0</v>
      </c>
      <c r="L9" s="6"/>
      <c r="M9" s="6">
        <v>118913726</v>
      </c>
      <c r="N9" s="6"/>
      <c r="O9" s="6">
        <v>0</v>
      </c>
      <c r="P9" s="6"/>
      <c r="Q9" s="6">
        <v>118913726</v>
      </c>
    </row>
    <row r="10" spans="1:17" ht="21">
      <c r="A10" s="35" t="s">
        <v>42</v>
      </c>
      <c r="C10" s="6">
        <v>0</v>
      </c>
      <c r="D10" s="6"/>
      <c r="E10" s="6">
        <v>16431079</v>
      </c>
      <c r="F10" s="6"/>
      <c r="G10" s="6">
        <v>0</v>
      </c>
      <c r="H10" s="6"/>
      <c r="I10" s="6">
        <v>16431079</v>
      </c>
      <c r="J10" s="6"/>
      <c r="K10" s="6">
        <v>0</v>
      </c>
      <c r="L10" s="6"/>
      <c r="M10" s="6">
        <v>32393498</v>
      </c>
      <c r="N10" s="6"/>
      <c r="O10" s="6">
        <v>0</v>
      </c>
      <c r="P10" s="6"/>
      <c r="Q10" s="6">
        <v>32393498</v>
      </c>
    </row>
    <row r="11" spans="1:17" ht="21">
      <c r="A11" s="13" t="s">
        <v>124</v>
      </c>
      <c r="C11" s="8"/>
      <c r="D11" s="8"/>
      <c r="E11" s="8">
        <f>SUM(E8:E10)</f>
        <v>91516603</v>
      </c>
      <c r="F11" s="8"/>
      <c r="G11" s="8">
        <f>SUM(G8:G10)</f>
        <v>0</v>
      </c>
      <c r="H11" s="8"/>
      <c r="I11" s="8">
        <f>SUM(I8:I10)</f>
        <v>91516603</v>
      </c>
      <c r="J11" s="8"/>
      <c r="K11" s="8">
        <f>SUM(K8:K10)</f>
        <v>0</v>
      </c>
      <c r="L11" s="8"/>
      <c r="M11" s="8">
        <f>SUM(M8:M10)</f>
        <v>151307224</v>
      </c>
      <c r="N11" s="8"/>
      <c r="O11" s="8">
        <f>SUM(O8:O10)</f>
        <v>96529201</v>
      </c>
      <c r="P11" s="8"/>
      <c r="Q11" s="8">
        <f>SUM(Q8:Q10)</f>
        <v>247836425</v>
      </c>
    </row>
  </sheetData>
  <mergeCells count="6">
    <mergeCell ref="A6:A7"/>
    <mergeCell ref="C6:I6"/>
    <mergeCell ref="J6:P6"/>
    <mergeCell ref="C2:O2"/>
    <mergeCell ref="C3:O3"/>
    <mergeCell ref="C4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2:M8"/>
  <sheetViews>
    <sheetView rightToLeft="1" workbookViewId="0">
      <selection activeCell="E27" sqref="E27"/>
    </sheetView>
  </sheetViews>
  <sheetFormatPr defaultRowHeight="15"/>
  <cols>
    <col min="1" max="1" width="23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32.28515625" style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30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30">
      <c r="A3" s="68" t="s">
        <v>73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30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6" spans="1:13" ht="24">
      <c r="A6" s="69" t="s">
        <v>110</v>
      </c>
      <c r="B6" s="69"/>
      <c r="C6" s="69"/>
      <c r="E6" s="69" t="s">
        <v>75</v>
      </c>
      <c r="F6" s="69"/>
      <c r="G6" s="69"/>
      <c r="I6" s="69" t="s">
        <v>76</v>
      </c>
      <c r="J6" s="69"/>
      <c r="K6" s="69"/>
      <c r="L6" s="69"/>
      <c r="M6" s="69"/>
    </row>
    <row r="7" spans="1:13" ht="24">
      <c r="A7" s="43" t="s">
        <v>111</v>
      </c>
      <c r="C7" s="43" t="s">
        <v>55</v>
      </c>
      <c r="E7" s="43" t="s">
        <v>112</v>
      </c>
      <c r="G7" s="43" t="s">
        <v>113</v>
      </c>
      <c r="H7" s="43"/>
      <c r="I7" s="43" t="s">
        <v>112</v>
      </c>
      <c r="J7" s="43"/>
      <c r="K7" s="43" t="s">
        <v>113</v>
      </c>
    </row>
    <row r="8" spans="1:13" ht="21">
      <c r="A8" s="35" t="s">
        <v>69</v>
      </c>
      <c r="C8" s="44" t="s">
        <v>70</v>
      </c>
      <c r="D8" s="44"/>
      <c r="E8" s="44">
        <v>0</v>
      </c>
      <c r="F8" s="44"/>
      <c r="G8" s="44" t="s">
        <v>82</v>
      </c>
      <c r="H8" s="44"/>
      <c r="I8" s="44">
        <v>39933236</v>
      </c>
      <c r="J8" s="44"/>
      <c r="K8" s="44" t="s">
        <v>82</v>
      </c>
    </row>
  </sheetData>
  <mergeCells count="9">
    <mergeCell ref="A6:C6"/>
    <mergeCell ref="E6:G6"/>
    <mergeCell ref="I6:M6"/>
    <mergeCell ref="A2:G2"/>
    <mergeCell ref="H2:M2"/>
    <mergeCell ref="A3:G3"/>
    <mergeCell ref="H3:M3"/>
    <mergeCell ref="A4:G4"/>
    <mergeCell ref="H4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2:J11"/>
  <sheetViews>
    <sheetView rightToLeft="1" workbookViewId="0">
      <selection activeCell="K7" sqref="K7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10" ht="30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30">
      <c r="A3" s="68" t="s">
        <v>73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30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</row>
    <row r="6" spans="1:10" ht="27" customHeight="1">
      <c r="A6" s="60" t="s">
        <v>114</v>
      </c>
      <c r="C6" s="3" t="s">
        <v>75</v>
      </c>
      <c r="D6" s="3"/>
      <c r="E6" s="3" t="s">
        <v>6</v>
      </c>
    </row>
    <row r="7" spans="1:10" ht="32.25" customHeight="1">
      <c r="A7" s="61" t="s">
        <v>114</v>
      </c>
      <c r="C7" s="5" t="s">
        <v>58</v>
      </c>
      <c r="D7" s="5"/>
      <c r="E7" s="5" t="s">
        <v>58</v>
      </c>
    </row>
    <row r="8" spans="1:10" ht="21">
      <c r="A8" s="35" t="s">
        <v>114</v>
      </c>
      <c r="C8" s="6">
        <v>418586136</v>
      </c>
      <c r="D8" s="6"/>
      <c r="E8" s="6">
        <v>821170027</v>
      </c>
    </row>
    <row r="9" spans="1:10" ht="21">
      <c r="A9" s="35" t="s">
        <v>115</v>
      </c>
      <c r="C9" s="6">
        <v>0</v>
      </c>
      <c r="D9" s="6"/>
      <c r="E9" s="6">
        <v>0</v>
      </c>
    </row>
    <row r="10" spans="1:10" ht="21">
      <c r="A10" s="35" t="s">
        <v>116</v>
      </c>
      <c r="C10" s="6">
        <v>0</v>
      </c>
      <c r="D10" s="6"/>
      <c r="E10" s="6">
        <v>0</v>
      </c>
    </row>
    <row r="11" spans="1:10" ht="21">
      <c r="A11" s="45" t="s">
        <v>124</v>
      </c>
      <c r="B11" s="7"/>
      <c r="C11" s="8">
        <v>418586136</v>
      </c>
      <c r="D11" s="8"/>
      <c r="E11" s="8">
        <v>821170027</v>
      </c>
    </row>
  </sheetData>
  <mergeCells count="4">
    <mergeCell ref="A2:J2"/>
    <mergeCell ref="A3:J3"/>
    <mergeCell ref="A4:J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2:K10"/>
  <sheetViews>
    <sheetView rightToLeft="1" workbookViewId="0">
      <selection activeCell="J22" sqref="J22"/>
    </sheetView>
  </sheetViews>
  <sheetFormatPr defaultRowHeight="15"/>
  <cols>
    <col min="1" max="1" width="24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1" ht="30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30">
      <c r="A3" s="68" t="s">
        <v>73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30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6" spans="1:11" ht="34.5" customHeight="1">
      <c r="A6" s="5" t="s">
        <v>77</v>
      </c>
      <c r="C6" s="5" t="s">
        <v>58</v>
      </c>
      <c r="D6" s="5"/>
      <c r="E6" s="5" t="s">
        <v>97</v>
      </c>
      <c r="F6" s="5"/>
      <c r="G6" s="5" t="s">
        <v>13</v>
      </c>
    </row>
    <row r="7" spans="1:11" ht="29.25" customHeight="1">
      <c r="A7" s="35" t="s">
        <v>117</v>
      </c>
      <c r="C7" s="6">
        <v>-322289614491</v>
      </c>
      <c r="D7" s="6"/>
      <c r="E7" s="10">
        <v>0.99690000000000001</v>
      </c>
      <c r="F7" s="6"/>
      <c r="G7" s="10">
        <v>-6.9099999999999995E-2</v>
      </c>
    </row>
    <row r="8" spans="1:11" ht="21">
      <c r="A8" s="35" t="s">
        <v>118</v>
      </c>
      <c r="C8" s="6">
        <v>91516603</v>
      </c>
      <c r="D8" s="6"/>
      <c r="E8" s="10">
        <v>-2.9999999999999997E-4</v>
      </c>
      <c r="F8" s="6"/>
      <c r="G8" s="10">
        <v>0</v>
      </c>
    </row>
    <row r="9" spans="1:11" ht="21">
      <c r="A9" s="35" t="s">
        <v>119</v>
      </c>
      <c r="C9" s="6">
        <v>0</v>
      </c>
      <c r="D9" s="6"/>
      <c r="E9" s="10">
        <v>0</v>
      </c>
      <c r="F9" s="6"/>
      <c r="G9" s="10">
        <v>0</v>
      </c>
    </row>
    <row r="10" spans="1:11" ht="21">
      <c r="A10" s="45" t="s">
        <v>124</v>
      </c>
      <c r="B10" s="7"/>
      <c r="C10" s="8">
        <f>SUM(C7:C9)</f>
        <v>-322198097888</v>
      </c>
      <c r="D10" s="8"/>
      <c r="E10" s="9" t="s">
        <v>127</v>
      </c>
      <c r="F10" s="8"/>
      <c r="G10" s="9" t="s">
        <v>128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Y21"/>
  <sheetViews>
    <sheetView rightToLeft="1" workbookViewId="0">
      <selection activeCell="O28" sqref="O28"/>
    </sheetView>
  </sheetViews>
  <sheetFormatPr defaultRowHeight="15"/>
  <cols>
    <col min="1" max="1" width="27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3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E2" s="62" t="s">
        <v>0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5" ht="26.25">
      <c r="E3" s="62" t="s">
        <v>1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5" ht="26.25">
      <c r="E4" s="62" t="s">
        <v>2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6" spans="1:25" ht="21" customHeight="1">
      <c r="A6" s="60" t="s">
        <v>3</v>
      </c>
      <c r="C6" s="60" t="s">
        <v>4</v>
      </c>
      <c r="D6" s="60" t="s">
        <v>4</v>
      </c>
      <c r="E6" s="60" t="s">
        <v>4</v>
      </c>
      <c r="F6" s="60" t="s">
        <v>4</v>
      </c>
      <c r="G6" s="60" t="s">
        <v>4</v>
      </c>
      <c r="I6" s="60" t="s">
        <v>5</v>
      </c>
      <c r="J6" s="60" t="s">
        <v>5</v>
      </c>
      <c r="K6" s="60" t="s">
        <v>5</v>
      </c>
      <c r="L6" s="60" t="s">
        <v>5</v>
      </c>
      <c r="M6" s="60" t="s">
        <v>5</v>
      </c>
      <c r="N6" s="60" t="s">
        <v>5</v>
      </c>
      <c r="O6" s="60" t="s">
        <v>5</v>
      </c>
      <c r="Q6" s="60" t="s">
        <v>6</v>
      </c>
      <c r="R6" s="60"/>
      <c r="S6" s="60"/>
      <c r="T6" s="60"/>
      <c r="U6" s="60"/>
      <c r="V6" s="60"/>
      <c r="W6" s="60"/>
      <c r="X6" s="60"/>
      <c r="Y6" s="60"/>
    </row>
    <row r="7" spans="1:25" ht="21" customHeight="1">
      <c r="A7" s="63" t="s">
        <v>3</v>
      </c>
      <c r="C7" s="60" t="s">
        <v>7</v>
      </c>
      <c r="D7" s="60"/>
      <c r="E7" s="60" t="s">
        <v>8</v>
      </c>
      <c r="G7" s="60" t="s">
        <v>9</v>
      </c>
      <c r="I7" s="5" t="s">
        <v>10</v>
      </c>
      <c r="J7" s="5"/>
      <c r="K7" s="5" t="s">
        <v>10</v>
      </c>
      <c r="L7" s="5"/>
      <c r="M7" s="5" t="s">
        <v>11</v>
      </c>
      <c r="N7" s="5"/>
      <c r="O7" s="5" t="s">
        <v>11</v>
      </c>
      <c r="Q7" s="5" t="s">
        <v>7</v>
      </c>
      <c r="R7" s="5"/>
      <c r="S7" s="5" t="s">
        <v>12</v>
      </c>
      <c r="T7" s="5"/>
      <c r="U7" s="5" t="s">
        <v>8</v>
      </c>
      <c r="V7" s="5"/>
      <c r="W7" s="5" t="s">
        <v>9</v>
      </c>
      <c r="X7" s="5"/>
      <c r="Y7" s="5" t="s">
        <v>13</v>
      </c>
    </row>
    <row r="8" spans="1:25" ht="21" customHeight="1">
      <c r="A8" s="61" t="s">
        <v>3</v>
      </c>
      <c r="C8" s="61" t="s">
        <v>7</v>
      </c>
      <c r="D8" s="61"/>
      <c r="E8" s="61" t="s">
        <v>8</v>
      </c>
      <c r="G8" s="61" t="s">
        <v>9</v>
      </c>
      <c r="I8" s="5" t="s">
        <v>7</v>
      </c>
      <c r="J8" s="5"/>
      <c r="K8" s="5" t="s">
        <v>8</v>
      </c>
      <c r="L8" s="5"/>
      <c r="M8" s="5" t="s">
        <v>7</v>
      </c>
      <c r="N8" s="5"/>
      <c r="O8" s="5" t="s">
        <v>14</v>
      </c>
      <c r="Q8" s="5" t="s">
        <v>7</v>
      </c>
      <c r="R8" s="5"/>
      <c r="S8" s="5" t="s">
        <v>12</v>
      </c>
      <c r="T8" s="5"/>
      <c r="U8" s="5" t="s">
        <v>8</v>
      </c>
      <c r="V8" s="5"/>
      <c r="W8" s="5" t="s">
        <v>9</v>
      </c>
      <c r="X8" s="5"/>
      <c r="Y8" s="5" t="s">
        <v>13</v>
      </c>
    </row>
    <row r="9" spans="1:25" ht="18.75">
      <c r="A9" s="2" t="s">
        <v>15</v>
      </c>
      <c r="C9" s="6">
        <v>5734676</v>
      </c>
      <c r="D9" s="6"/>
      <c r="E9" s="6">
        <v>23636759494</v>
      </c>
      <c r="F9" s="6"/>
      <c r="G9" s="6">
        <v>29379338572.272499</v>
      </c>
      <c r="H9" s="6"/>
      <c r="I9" s="6">
        <v>2286594</v>
      </c>
      <c r="J9" s="6"/>
      <c r="K9" s="6">
        <v>10881119966</v>
      </c>
      <c r="L9" s="6"/>
      <c r="M9" s="14">
        <v>-50886</v>
      </c>
      <c r="N9" s="6"/>
      <c r="O9" s="6">
        <v>247682148</v>
      </c>
      <c r="P9" s="6"/>
      <c r="Q9" s="6">
        <v>7970384</v>
      </c>
      <c r="R9" s="6"/>
      <c r="S9" s="6">
        <v>4735</v>
      </c>
      <c r="T9" s="6"/>
      <c r="U9" s="6">
        <v>34299489288</v>
      </c>
      <c r="V9" s="6"/>
      <c r="W9" s="6">
        <v>37711086016.137604</v>
      </c>
      <c r="X9" s="6"/>
      <c r="Y9" s="10">
        <v>8.0999999999999996E-3</v>
      </c>
    </row>
    <row r="10" spans="1:25" ht="18.75">
      <c r="A10" s="2" t="s">
        <v>16</v>
      </c>
      <c r="C10" s="6">
        <v>11052617</v>
      </c>
      <c r="D10" s="6"/>
      <c r="E10" s="6">
        <v>235740671911</v>
      </c>
      <c r="F10" s="6"/>
      <c r="G10" s="6">
        <v>243841317900.73999</v>
      </c>
      <c r="H10" s="6"/>
      <c r="I10" s="6">
        <v>1013122</v>
      </c>
      <c r="J10" s="6"/>
      <c r="K10" s="6">
        <v>22424345376</v>
      </c>
      <c r="L10" s="6"/>
      <c r="M10" s="14">
        <v>-1890414</v>
      </c>
      <c r="N10" s="6"/>
      <c r="O10" s="6">
        <v>42023084361</v>
      </c>
      <c r="P10" s="6"/>
      <c r="Q10" s="6">
        <v>10175325</v>
      </c>
      <c r="R10" s="6"/>
      <c r="S10" s="6">
        <v>22509</v>
      </c>
      <c r="T10" s="6"/>
      <c r="U10" s="6">
        <v>217724831255</v>
      </c>
      <c r="V10" s="6"/>
      <c r="W10" s="6">
        <v>228993446101.79501</v>
      </c>
      <c r="X10" s="6"/>
      <c r="Y10" s="10">
        <v>4.9099999999999998E-2</v>
      </c>
    </row>
    <row r="11" spans="1:25" ht="18.75">
      <c r="A11" s="2" t="s">
        <v>17</v>
      </c>
      <c r="C11" s="6">
        <v>6598630</v>
      </c>
      <c r="D11" s="6"/>
      <c r="E11" s="6">
        <v>115845580302</v>
      </c>
      <c r="F11" s="6"/>
      <c r="G11" s="6">
        <v>199852471898.772</v>
      </c>
      <c r="H11" s="6"/>
      <c r="I11" s="6">
        <v>217198</v>
      </c>
      <c r="J11" s="6"/>
      <c r="K11" s="6">
        <v>6128189823</v>
      </c>
      <c r="L11" s="6"/>
      <c r="M11" s="14">
        <v>-174618</v>
      </c>
      <c r="N11" s="6"/>
      <c r="O11" s="6">
        <v>5033886574</v>
      </c>
      <c r="P11" s="6"/>
      <c r="Q11" s="6">
        <v>6641210</v>
      </c>
      <c r="R11" s="6"/>
      <c r="S11" s="6">
        <v>26750</v>
      </c>
      <c r="T11" s="6"/>
      <c r="U11" s="6">
        <v>118877786603</v>
      </c>
      <c r="V11" s="6"/>
      <c r="W11" s="6">
        <v>177517351700.70001</v>
      </c>
      <c r="X11" s="6"/>
      <c r="Y11" s="10">
        <v>3.8100000000000002E-2</v>
      </c>
    </row>
    <row r="12" spans="1:25" ht="18.75">
      <c r="A12" s="2" t="s">
        <v>18</v>
      </c>
      <c r="C12" s="6">
        <v>213614</v>
      </c>
      <c r="D12" s="6"/>
      <c r="E12" s="6">
        <v>11952745692</v>
      </c>
      <c r="F12" s="6"/>
      <c r="G12" s="6">
        <v>12595950694.3354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213614</v>
      </c>
      <c r="R12" s="6"/>
      <c r="S12" s="6">
        <v>60093</v>
      </c>
      <c r="T12" s="6"/>
      <c r="U12" s="6">
        <v>11952745692</v>
      </c>
      <c r="V12" s="6"/>
      <c r="W12" s="6">
        <v>12834299219.6059</v>
      </c>
      <c r="X12" s="6"/>
      <c r="Y12" s="10">
        <v>2.8E-3</v>
      </c>
    </row>
    <row r="13" spans="1:25" ht="18.75">
      <c r="A13" s="2" t="s">
        <v>19</v>
      </c>
      <c r="C13" s="6">
        <v>9651078</v>
      </c>
      <c r="D13" s="6"/>
      <c r="E13" s="6">
        <v>71491459409</v>
      </c>
      <c r="F13" s="6"/>
      <c r="G13" s="6">
        <v>56126585311.790398</v>
      </c>
      <c r="H13" s="6"/>
      <c r="I13" s="6">
        <v>964385</v>
      </c>
      <c r="J13" s="6"/>
      <c r="K13" s="6">
        <v>5083115041</v>
      </c>
      <c r="L13" s="6"/>
      <c r="M13" s="14">
        <v>-76323</v>
      </c>
      <c r="N13" s="6"/>
      <c r="O13" s="6">
        <v>407256277</v>
      </c>
      <c r="P13" s="6"/>
      <c r="Q13" s="6">
        <v>10539140</v>
      </c>
      <c r="R13" s="6"/>
      <c r="S13" s="6">
        <v>5450</v>
      </c>
      <c r="T13" s="6"/>
      <c r="U13" s="6">
        <v>76024018978</v>
      </c>
      <c r="V13" s="6"/>
      <c r="W13" s="6">
        <v>57394659882.120003</v>
      </c>
      <c r="X13" s="6"/>
      <c r="Y13" s="10">
        <v>1.23E-2</v>
      </c>
    </row>
    <row r="14" spans="1:25" ht="18.75">
      <c r="A14" s="2" t="s">
        <v>20</v>
      </c>
      <c r="C14" s="6">
        <v>2804602</v>
      </c>
      <c r="D14" s="6"/>
      <c r="E14" s="6">
        <v>164749696552</v>
      </c>
      <c r="F14" s="6"/>
      <c r="G14" s="6">
        <v>147774269595.76999</v>
      </c>
      <c r="H14" s="6"/>
      <c r="I14" s="6">
        <v>159350</v>
      </c>
      <c r="J14" s="6"/>
      <c r="K14" s="6">
        <v>7983731757</v>
      </c>
      <c r="L14" s="6"/>
      <c r="M14" s="14">
        <v>-31135</v>
      </c>
      <c r="N14" s="6"/>
      <c r="O14" s="6">
        <v>1604391943</v>
      </c>
      <c r="P14" s="6"/>
      <c r="Q14" s="6">
        <v>2932817</v>
      </c>
      <c r="R14" s="6"/>
      <c r="S14" s="6">
        <v>49820</v>
      </c>
      <c r="T14" s="6"/>
      <c r="U14" s="6">
        <v>170914707298</v>
      </c>
      <c r="V14" s="6"/>
      <c r="W14" s="6">
        <v>146001897103.366</v>
      </c>
      <c r="X14" s="6"/>
      <c r="Y14" s="10">
        <v>3.1300000000000001E-2</v>
      </c>
    </row>
    <row r="15" spans="1:25" ht="18.75">
      <c r="A15" s="2" t="s">
        <v>21</v>
      </c>
      <c r="C15" s="6">
        <v>14119187</v>
      </c>
      <c r="D15" s="6"/>
      <c r="E15" s="6">
        <v>111970652834</v>
      </c>
      <c r="F15" s="6"/>
      <c r="G15" s="6">
        <v>113149820471.39799</v>
      </c>
      <c r="H15" s="6"/>
      <c r="I15" s="6">
        <v>9000</v>
      </c>
      <c r="J15" s="6"/>
      <c r="K15" s="6">
        <v>71151645</v>
      </c>
      <c r="L15" s="6"/>
      <c r="M15" s="6">
        <v>0</v>
      </c>
      <c r="N15" s="6"/>
      <c r="O15" s="6">
        <v>0</v>
      </c>
      <c r="P15" s="6"/>
      <c r="Q15" s="6">
        <v>14128187</v>
      </c>
      <c r="R15" s="6"/>
      <c r="S15" s="6">
        <v>7400</v>
      </c>
      <c r="T15" s="6"/>
      <c r="U15" s="6">
        <v>112041804479</v>
      </c>
      <c r="V15" s="6"/>
      <c r="W15" s="6">
        <v>104469126876.312</v>
      </c>
      <c r="X15" s="6"/>
      <c r="Y15" s="10">
        <v>2.24E-2</v>
      </c>
    </row>
    <row r="16" spans="1:25" ht="18.75">
      <c r="A16" s="2" t="s">
        <v>22</v>
      </c>
      <c r="C16" s="6">
        <v>32336324</v>
      </c>
      <c r="D16" s="6"/>
      <c r="E16" s="6">
        <v>143280262458</v>
      </c>
      <c r="F16" s="6"/>
      <c r="G16" s="6">
        <v>188377493135.621</v>
      </c>
      <c r="H16" s="6"/>
      <c r="I16" s="6">
        <v>920801</v>
      </c>
      <c r="J16" s="6"/>
      <c r="K16" s="6">
        <v>5080969707</v>
      </c>
      <c r="L16" s="6"/>
      <c r="M16" s="14">
        <v>-2317048</v>
      </c>
      <c r="N16" s="6"/>
      <c r="O16" s="6">
        <v>13609150355</v>
      </c>
      <c r="P16" s="6"/>
      <c r="Q16" s="6">
        <v>30940077</v>
      </c>
      <c r="R16" s="6"/>
      <c r="S16" s="6">
        <v>5270</v>
      </c>
      <c r="T16" s="6"/>
      <c r="U16" s="6">
        <v>138045651341</v>
      </c>
      <c r="V16" s="6"/>
      <c r="W16" s="6">
        <v>162930284593.60001</v>
      </c>
      <c r="X16" s="6"/>
      <c r="Y16" s="10">
        <v>3.49E-2</v>
      </c>
    </row>
    <row r="17" spans="1:25" ht="18.75">
      <c r="A17" s="2" t="s">
        <v>23</v>
      </c>
      <c r="C17" s="6">
        <v>40745711</v>
      </c>
      <c r="D17" s="6"/>
      <c r="E17" s="6">
        <v>245056493794</v>
      </c>
      <c r="F17" s="6"/>
      <c r="G17" s="6">
        <v>289644690663.07898</v>
      </c>
      <c r="H17" s="6"/>
      <c r="I17" s="6">
        <v>1045000</v>
      </c>
      <c r="J17" s="6"/>
      <c r="K17" s="6">
        <v>7551331229</v>
      </c>
      <c r="L17" s="6"/>
      <c r="M17" s="14">
        <v>-676690</v>
      </c>
      <c r="N17" s="6"/>
      <c r="O17" s="6">
        <v>4615509409</v>
      </c>
      <c r="P17" s="6"/>
      <c r="Q17" s="6">
        <v>41114021</v>
      </c>
      <c r="R17" s="6"/>
      <c r="S17" s="6">
        <v>6680</v>
      </c>
      <c r="T17" s="6"/>
      <c r="U17" s="6">
        <v>248517510273</v>
      </c>
      <c r="V17" s="6"/>
      <c r="W17" s="6">
        <v>274432932618.18701</v>
      </c>
      <c r="X17" s="6"/>
      <c r="Y17" s="10">
        <v>5.8799999999999998E-2</v>
      </c>
    </row>
    <row r="18" spans="1:25" ht="18.75">
      <c r="A18" s="2" t="s">
        <v>24</v>
      </c>
      <c r="C18" s="6">
        <v>158804186</v>
      </c>
      <c r="D18" s="6"/>
      <c r="E18" s="6">
        <v>3511309894718</v>
      </c>
      <c r="F18" s="6"/>
      <c r="G18" s="6">
        <v>3617983681864.9902</v>
      </c>
      <c r="H18" s="6"/>
      <c r="I18" s="6">
        <v>163471</v>
      </c>
      <c r="J18" s="6"/>
      <c r="K18" s="6">
        <v>3694625448</v>
      </c>
      <c r="L18" s="6"/>
      <c r="M18" s="6">
        <v>0</v>
      </c>
      <c r="N18" s="6"/>
      <c r="O18" s="6">
        <v>0</v>
      </c>
      <c r="P18" s="6"/>
      <c r="Q18" s="6">
        <v>158967657</v>
      </c>
      <c r="R18" s="6"/>
      <c r="S18" s="6">
        <v>21250</v>
      </c>
      <c r="T18" s="6"/>
      <c r="U18" s="6">
        <v>3515004520166</v>
      </c>
      <c r="V18" s="6"/>
      <c r="W18" s="6">
        <v>3375495383589.4502</v>
      </c>
      <c r="X18" s="6"/>
      <c r="Y18" s="10">
        <v>0.72360000000000002</v>
      </c>
    </row>
    <row r="19" spans="1:25" ht="18.75">
      <c r="A19" s="2" t="s">
        <v>25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1313468</v>
      </c>
      <c r="J19" s="6"/>
      <c r="K19" s="6">
        <v>15456595090</v>
      </c>
      <c r="L19" s="6"/>
      <c r="M19" s="6">
        <v>0</v>
      </c>
      <c r="N19" s="6"/>
      <c r="O19" s="6">
        <v>0</v>
      </c>
      <c r="P19" s="6"/>
      <c r="Q19" s="6">
        <v>1313468</v>
      </c>
      <c r="R19" s="6"/>
      <c r="S19" s="6">
        <v>11780</v>
      </c>
      <c r="T19" s="6"/>
      <c r="U19" s="6">
        <v>15456595090</v>
      </c>
      <c r="V19" s="6"/>
      <c r="W19" s="6">
        <v>15469751917.555</v>
      </c>
      <c r="X19" s="6"/>
      <c r="Y19" s="10">
        <v>3.3E-3</v>
      </c>
    </row>
    <row r="20" spans="1:25" ht="21">
      <c r="A20" s="13" t="s">
        <v>124</v>
      </c>
      <c r="B20" s="7"/>
      <c r="C20" s="12">
        <f>SUM(C9:C19)</f>
        <v>282060625</v>
      </c>
      <c r="D20" s="12"/>
      <c r="E20" s="12">
        <f>SUM(E9:E19)</f>
        <v>4635034217164</v>
      </c>
      <c r="F20" s="12"/>
      <c r="G20" s="12">
        <f>SUM(G9:G19)</f>
        <v>4898725620108.7686</v>
      </c>
      <c r="H20" s="12"/>
      <c r="I20" s="12">
        <f>SUM(I9:I19)</f>
        <v>8092389</v>
      </c>
      <c r="J20" s="12"/>
      <c r="K20" s="12">
        <f>SUM(K9:K19)</f>
        <v>84355175082</v>
      </c>
      <c r="L20" s="12"/>
      <c r="M20" s="15">
        <f>SUM(M9:M19)</f>
        <v>-5217114</v>
      </c>
      <c r="N20" s="12"/>
      <c r="O20" s="12">
        <f>SUM(O9:O19)</f>
        <v>67540961067</v>
      </c>
      <c r="P20" s="12"/>
      <c r="Q20" s="12">
        <f>SUM(Q9:Q19)</f>
        <v>284935900</v>
      </c>
      <c r="R20" s="12"/>
      <c r="S20" s="12">
        <f>SUM(S9:S19)</f>
        <v>221737</v>
      </c>
      <c r="T20" s="12"/>
      <c r="U20" s="12">
        <f>SUM(U9:U19)</f>
        <v>4658859660463</v>
      </c>
      <c r="V20" s="12"/>
      <c r="W20" s="12">
        <f>SUM(W9:W19)</f>
        <v>4593250219618.8281</v>
      </c>
      <c r="X20" s="12"/>
      <c r="Y20" s="12" t="s">
        <v>125</v>
      </c>
    </row>
    <row r="21" spans="1:25">
      <c r="Y21" s="11"/>
    </row>
  </sheetData>
  <mergeCells count="11">
    <mergeCell ref="D7:D8"/>
    <mergeCell ref="E3:S3"/>
    <mergeCell ref="E4:S4"/>
    <mergeCell ref="E2:S2"/>
    <mergeCell ref="A6:A8"/>
    <mergeCell ref="C7:C8"/>
    <mergeCell ref="E7:E8"/>
    <mergeCell ref="G7:G8"/>
    <mergeCell ref="C6:G6"/>
    <mergeCell ref="Q6:Y6"/>
    <mergeCell ref="I6:O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</row>
    <row r="3" spans="1:17" ht="23.25">
      <c r="C3" s="64" t="s">
        <v>1</v>
      </c>
      <c r="D3" s="64" t="s">
        <v>1</v>
      </c>
      <c r="E3" s="64" t="s">
        <v>1</v>
      </c>
      <c r="F3" s="64" t="s">
        <v>1</v>
      </c>
      <c r="G3" s="64" t="s">
        <v>1</v>
      </c>
    </row>
    <row r="4" spans="1:17" ht="23.25"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</row>
    <row r="6" spans="1:17" ht="23.25">
      <c r="A6" s="64" t="s">
        <v>3</v>
      </c>
      <c r="C6" s="64" t="s">
        <v>4</v>
      </c>
      <c r="D6" s="64" t="s">
        <v>4</v>
      </c>
      <c r="E6" s="64" t="s">
        <v>4</v>
      </c>
      <c r="F6" s="64" t="s">
        <v>4</v>
      </c>
      <c r="G6" s="64" t="s">
        <v>4</v>
      </c>
      <c r="H6" s="64" t="s">
        <v>4</v>
      </c>
      <c r="I6" s="64" t="s">
        <v>4</v>
      </c>
      <c r="K6" s="64" t="s">
        <v>6</v>
      </c>
      <c r="L6" s="64" t="s">
        <v>6</v>
      </c>
      <c r="M6" s="64" t="s">
        <v>6</v>
      </c>
      <c r="N6" s="64" t="s">
        <v>6</v>
      </c>
      <c r="O6" s="64" t="s">
        <v>6</v>
      </c>
      <c r="P6" s="64" t="s">
        <v>6</v>
      </c>
      <c r="Q6" s="64" t="s">
        <v>6</v>
      </c>
    </row>
    <row r="7" spans="1:17" ht="23.25">
      <c r="A7" s="64" t="s">
        <v>3</v>
      </c>
      <c r="C7" s="64" t="s">
        <v>26</v>
      </c>
      <c r="E7" s="64" t="s">
        <v>27</v>
      </c>
      <c r="G7" s="64" t="s">
        <v>28</v>
      </c>
      <c r="I7" s="64" t="s">
        <v>29</v>
      </c>
      <c r="K7" s="64" t="s">
        <v>26</v>
      </c>
      <c r="M7" s="64" t="s">
        <v>27</v>
      </c>
      <c r="O7" s="64" t="s">
        <v>28</v>
      </c>
      <c r="Q7" s="64" t="s">
        <v>29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2:AL11"/>
  <sheetViews>
    <sheetView rightToLeft="1" topLeftCell="B1" workbookViewId="0">
      <selection activeCell="AK12" sqref="AK12"/>
    </sheetView>
  </sheetViews>
  <sheetFormatPr defaultRowHeight="15"/>
  <cols>
    <col min="1" max="1" width="26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5.42578125" style="1" bestFit="1" customWidth="1"/>
    <col min="16" max="16" width="1" style="1" customWidth="1"/>
    <col min="17" max="17" width="12.285156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12" style="1" bestFit="1" customWidth="1"/>
    <col min="22" max="22" width="1" style="1" customWidth="1"/>
    <col min="23" max="23" width="12" style="1" bestFit="1" customWidth="1"/>
    <col min="24" max="24" width="1" style="1" customWidth="1"/>
    <col min="25" max="25" width="12.7109375" style="1" bestFit="1" customWidth="1"/>
    <col min="26" max="26" width="1" style="1" customWidth="1"/>
    <col min="27" max="27" width="12.7109375" style="1" bestFit="1" customWidth="1"/>
    <col min="28" max="28" width="1" style="1" customWidth="1"/>
    <col min="29" max="29" width="5.42578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2.28515625" style="1" bestFit="1" customWidth="1"/>
    <col min="34" max="34" width="1" style="1" customWidth="1"/>
    <col min="35" max="35" width="16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6.25">
      <c r="H2" s="62" t="s">
        <v>0</v>
      </c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38" ht="26.25">
      <c r="H3" s="62" t="s">
        <v>1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8" ht="26.25">
      <c r="H4" s="62" t="s">
        <v>2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6" spans="1:38" ht="19.5">
      <c r="A6" s="65" t="s">
        <v>30</v>
      </c>
      <c r="B6" s="65" t="s">
        <v>30</v>
      </c>
      <c r="C6" s="65" t="s">
        <v>30</v>
      </c>
      <c r="D6" s="65" t="s">
        <v>30</v>
      </c>
      <c r="E6" s="65" t="s">
        <v>30</v>
      </c>
      <c r="F6" s="65" t="s">
        <v>30</v>
      </c>
      <c r="G6" s="65" t="s">
        <v>30</v>
      </c>
      <c r="H6" s="65" t="s">
        <v>30</v>
      </c>
      <c r="I6" s="65" t="s">
        <v>30</v>
      </c>
      <c r="J6" s="65" t="s">
        <v>30</v>
      </c>
      <c r="K6" s="65" t="s">
        <v>30</v>
      </c>
      <c r="L6" s="65" t="s">
        <v>30</v>
      </c>
      <c r="M6" s="65" t="s">
        <v>30</v>
      </c>
      <c r="O6" s="65" t="s">
        <v>4</v>
      </c>
      <c r="P6" s="65" t="s">
        <v>4</v>
      </c>
      <c r="Q6" s="65" t="s">
        <v>4</v>
      </c>
      <c r="R6" s="65" t="s">
        <v>4</v>
      </c>
      <c r="S6" s="65" t="s">
        <v>4</v>
      </c>
      <c r="U6" s="65" t="s">
        <v>5</v>
      </c>
      <c r="V6" s="65" t="s">
        <v>5</v>
      </c>
      <c r="W6" s="65" t="s">
        <v>5</v>
      </c>
      <c r="X6" s="65" t="s">
        <v>5</v>
      </c>
      <c r="Y6" s="65" t="s">
        <v>5</v>
      </c>
      <c r="Z6" s="65" t="s">
        <v>5</v>
      </c>
      <c r="AA6" s="65" t="s">
        <v>5</v>
      </c>
      <c r="AC6" s="65" t="s">
        <v>6</v>
      </c>
      <c r="AD6" s="65" t="s">
        <v>6</v>
      </c>
      <c r="AE6" s="65" t="s">
        <v>6</v>
      </c>
      <c r="AF6" s="65" t="s">
        <v>6</v>
      </c>
      <c r="AG6" s="65" t="s">
        <v>6</v>
      </c>
      <c r="AH6" s="65" t="s">
        <v>6</v>
      </c>
      <c r="AI6" s="65" t="s">
        <v>6</v>
      </c>
      <c r="AJ6" s="65" t="s">
        <v>6</v>
      </c>
      <c r="AK6" s="65" t="s">
        <v>6</v>
      </c>
    </row>
    <row r="7" spans="1:38">
      <c r="A7" s="65" t="s">
        <v>31</v>
      </c>
      <c r="B7" s="65"/>
      <c r="C7" s="65" t="s">
        <v>32</v>
      </c>
      <c r="D7" s="65"/>
      <c r="E7" s="65" t="s">
        <v>33</v>
      </c>
      <c r="F7" s="65"/>
      <c r="G7" s="65" t="s">
        <v>34</v>
      </c>
      <c r="H7" s="65"/>
      <c r="I7" s="65" t="s">
        <v>35</v>
      </c>
      <c r="J7" s="65"/>
      <c r="K7" s="65" t="s">
        <v>36</v>
      </c>
      <c r="L7" s="65"/>
      <c r="M7" s="65" t="s">
        <v>29</v>
      </c>
      <c r="N7" s="65"/>
      <c r="O7" s="65" t="s">
        <v>7</v>
      </c>
      <c r="P7" s="65"/>
      <c r="Q7" s="65" t="s">
        <v>8</v>
      </c>
      <c r="R7" s="65"/>
      <c r="S7" s="65" t="s">
        <v>9</v>
      </c>
      <c r="T7" s="65"/>
      <c r="U7" s="65" t="s">
        <v>10</v>
      </c>
      <c r="V7" s="65"/>
      <c r="W7" s="65" t="s">
        <v>10</v>
      </c>
      <c r="X7" s="65"/>
      <c r="Y7" s="65" t="s">
        <v>11</v>
      </c>
      <c r="Z7" s="65"/>
      <c r="AA7" s="65" t="s">
        <v>11</v>
      </c>
      <c r="AB7" s="65"/>
      <c r="AC7" s="65" t="s">
        <v>7</v>
      </c>
      <c r="AD7" s="65"/>
      <c r="AE7" s="65" t="s">
        <v>37</v>
      </c>
      <c r="AF7" s="65"/>
      <c r="AG7" s="65" t="s">
        <v>8</v>
      </c>
      <c r="AH7" s="65"/>
      <c r="AI7" s="65" t="s">
        <v>9</v>
      </c>
      <c r="AJ7" s="65"/>
      <c r="AK7" s="65" t="s">
        <v>13</v>
      </c>
    </row>
    <row r="8" spans="1:38">
      <c r="A8" s="66" t="s">
        <v>31</v>
      </c>
      <c r="B8" s="66"/>
      <c r="C8" s="66" t="s">
        <v>32</v>
      </c>
      <c r="D8" s="66"/>
      <c r="E8" s="66" t="s">
        <v>33</v>
      </c>
      <c r="F8" s="66"/>
      <c r="G8" s="66" t="s">
        <v>34</v>
      </c>
      <c r="H8" s="66"/>
      <c r="I8" s="66" t="s">
        <v>35</v>
      </c>
      <c r="J8" s="66"/>
      <c r="K8" s="66" t="s">
        <v>36</v>
      </c>
      <c r="L8" s="66"/>
      <c r="M8" s="66" t="s">
        <v>29</v>
      </c>
      <c r="N8" s="66"/>
      <c r="O8" s="66" t="s">
        <v>7</v>
      </c>
      <c r="P8" s="66"/>
      <c r="Q8" s="66" t="s">
        <v>8</v>
      </c>
      <c r="R8" s="66"/>
      <c r="S8" s="66" t="s">
        <v>9</v>
      </c>
      <c r="T8" s="66"/>
      <c r="U8" s="66" t="s">
        <v>7</v>
      </c>
      <c r="V8" s="66"/>
      <c r="W8" s="66" t="s">
        <v>8</v>
      </c>
      <c r="X8" s="66"/>
      <c r="Y8" s="66" t="s">
        <v>7</v>
      </c>
      <c r="Z8" s="66"/>
      <c r="AA8" s="66" t="s">
        <v>14</v>
      </c>
      <c r="AB8" s="66"/>
      <c r="AC8" s="66" t="s">
        <v>7</v>
      </c>
      <c r="AD8" s="66"/>
      <c r="AE8" s="66" t="s">
        <v>37</v>
      </c>
      <c r="AF8" s="66"/>
      <c r="AG8" s="66" t="s">
        <v>8</v>
      </c>
      <c r="AH8" s="66"/>
      <c r="AI8" s="66" t="s">
        <v>9</v>
      </c>
      <c r="AJ8" s="66"/>
      <c r="AK8" s="66" t="s">
        <v>13</v>
      </c>
    </row>
    <row r="9" spans="1:38" ht="19.5">
      <c r="A9" s="16" t="s">
        <v>38</v>
      </c>
      <c r="C9" s="21" t="s">
        <v>39</v>
      </c>
      <c r="D9" s="21"/>
      <c r="E9" s="21" t="s">
        <v>39</v>
      </c>
      <c r="G9" s="17" t="s">
        <v>40</v>
      </c>
      <c r="H9" s="17"/>
      <c r="I9" s="17" t="s">
        <v>41</v>
      </c>
      <c r="K9" s="18">
        <v>0</v>
      </c>
      <c r="L9" s="18"/>
      <c r="M9" s="18">
        <v>0</v>
      </c>
      <c r="N9" s="18"/>
      <c r="O9" s="18">
        <v>3400</v>
      </c>
      <c r="P9" s="18"/>
      <c r="Q9" s="18">
        <v>2772895638</v>
      </c>
      <c r="R9" s="18"/>
      <c r="S9" s="18">
        <v>3220523426</v>
      </c>
      <c r="T9" s="18"/>
      <c r="U9" s="18">
        <v>0</v>
      </c>
      <c r="V9" s="18"/>
      <c r="W9" s="18">
        <v>0</v>
      </c>
      <c r="X9" s="18"/>
      <c r="Y9" s="18">
        <v>0</v>
      </c>
      <c r="Z9" s="18"/>
      <c r="AA9" s="18">
        <v>0</v>
      </c>
      <c r="AB9" s="18"/>
      <c r="AC9" s="18">
        <v>3400</v>
      </c>
      <c r="AD9" s="18"/>
      <c r="AE9" s="18">
        <v>1940000</v>
      </c>
      <c r="AF9" s="18"/>
      <c r="AG9" s="18">
        <v>2772895638</v>
      </c>
      <c r="AH9" s="18"/>
      <c r="AI9" s="18">
        <v>3295608950</v>
      </c>
      <c r="AJ9" s="18"/>
      <c r="AK9" s="19">
        <v>6.9999999999999999E-4</v>
      </c>
      <c r="AL9" s="18"/>
    </row>
    <row r="10" spans="1:38" ht="19.5">
      <c r="A10" s="16" t="s">
        <v>42</v>
      </c>
      <c r="C10" s="21" t="s">
        <v>39</v>
      </c>
      <c r="D10" s="21"/>
      <c r="E10" s="21" t="s">
        <v>39</v>
      </c>
      <c r="G10" s="17" t="s">
        <v>43</v>
      </c>
      <c r="H10" s="17"/>
      <c r="I10" s="17" t="s">
        <v>41</v>
      </c>
      <c r="K10" s="18">
        <v>0</v>
      </c>
      <c r="L10" s="18"/>
      <c r="M10" s="18">
        <v>0</v>
      </c>
      <c r="N10" s="18"/>
      <c r="O10" s="18">
        <v>700</v>
      </c>
      <c r="P10" s="18"/>
      <c r="Q10" s="18">
        <v>635161824</v>
      </c>
      <c r="R10" s="18"/>
      <c r="S10" s="18">
        <v>664538859</v>
      </c>
      <c r="T10" s="18"/>
      <c r="U10" s="18">
        <v>0</v>
      </c>
      <c r="V10" s="18"/>
      <c r="W10" s="18">
        <v>0</v>
      </c>
      <c r="X10" s="18"/>
      <c r="Y10" s="18">
        <v>0</v>
      </c>
      <c r="Z10" s="18"/>
      <c r="AA10" s="18">
        <v>0</v>
      </c>
      <c r="AB10" s="18"/>
      <c r="AC10" s="18">
        <v>700</v>
      </c>
      <c r="AD10" s="18"/>
      <c r="AE10" s="18">
        <v>973520</v>
      </c>
      <c r="AF10" s="18"/>
      <c r="AG10" s="18">
        <v>635161824</v>
      </c>
      <c r="AH10" s="18"/>
      <c r="AI10" s="18">
        <v>680969938</v>
      </c>
      <c r="AJ10" s="18"/>
      <c r="AK10" s="19">
        <v>2.1000000000000001E-4</v>
      </c>
      <c r="AL10" s="18"/>
    </row>
    <row r="11" spans="1:38" ht="18.75">
      <c r="A11" s="23" t="s">
        <v>124</v>
      </c>
      <c r="C11" s="22"/>
      <c r="D11" s="22"/>
      <c r="E11" s="22"/>
      <c r="AI11" s="20">
        <f>SUM(AI9:AI10)</f>
        <v>3976578888</v>
      </c>
      <c r="AJ11" s="20"/>
      <c r="AK11" s="72">
        <f>SUM(AK9:AK10)</f>
        <v>9.1E-4</v>
      </c>
    </row>
  </sheetData>
  <mergeCells count="44">
    <mergeCell ref="A7:A8"/>
    <mergeCell ref="C7:C8"/>
    <mergeCell ref="E7:E8"/>
    <mergeCell ref="G7:G8"/>
    <mergeCell ref="AK7:AK8"/>
    <mergeCell ref="AC6:AK6"/>
    <mergeCell ref="U6:AA6"/>
    <mergeCell ref="AC7:AC8"/>
    <mergeCell ref="V7:V8"/>
    <mergeCell ref="W7:W8"/>
    <mergeCell ref="X7:X8"/>
    <mergeCell ref="Y7:Y8"/>
    <mergeCell ref="Z7:Z8"/>
    <mergeCell ref="AE7:AE8"/>
    <mergeCell ref="AG7:AG8"/>
    <mergeCell ref="H3:U3"/>
    <mergeCell ref="H4:U4"/>
    <mergeCell ref="H2:U2"/>
    <mergeCell ref="L7:L8"/>
    <mergeCell ref="N7:N8"/>
    <mergeCell ref="P7:P8"/>
    <mergeCell ref="R7:R8"/>
    <mergeCell ref="T7:T8"/>
    <mergeCell ref="U7:U8"/>
    <mergeCell ref="S7:S8"/>
    <mergeCell ref="O6:S6"/>
    <mergeCell ref="K7:K8"/>
    <mergeCell ref="M7:M8"/>
    <mergeCell ref="A6:M6"/>
    <mergeCell ref="O7:O8"/>
    <mergeCell ref="Q7:Q8"/>
    <mergeCell ref="B7:B8"/>
    <mergeCell ref="D7:D8"/>
    <mergeCell ref="F7:F8"/>
    <mergeCell ref="H7:H8"/>
    <mergeCell ref="J7:J8"/>
    <mergeCell ref="I7:I8"/>
    <mergeCell ref="AJ7:AJ8"/>
    <mergeCell ref="AA7:AA8"/>
    <mergeCell ref="AB7:AB8"/>
    <mergeCell ref="AD7:AD8"/>
    <mergeCell ref="AF7:AF8"/>
    <mergeCell ref="AH7:AH8"/>
    <mergeCell ref="AI7:A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</row>
    <row r="3" spans="1:13" ht="23.25"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</row>
    <row r="4" spans="1:13" ht="23.25"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</row>
    <row r="6" spans="1:13" ht="23.25">
      <c r="A6" s="64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4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3" ht="23.25">
      <c r="A7" s="64" t="s">
        <v>3</v>
      </c>
      <c r="C7" s="64" t="s">
        <v>7</v>
      </c>
      <c r="E7" s="64" t="s">
        <v>44</v>
      </c>
      <c r="G7" s="64" t="s">
        <v>45</v>
      </c>
      <c r="I7" s="64" t="s">
        <v>46</v>
      </c>
      <c r="K7" s="64" t="s">
        <v>47</v>
      </c>
      <c r="M7" s="64" t="s">
        <v>48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</row>
    <row r="3" spans="1:31" ht="23.25">
      <c r="G3" s="64" t="s">
        <v>1</v>
      </c>
      <c r="H3" s="64" t="s">
        <v>1</v>
      </c>
      <c r="I3" s="64" t="s">
        <v>1</v>
      </c>
      <c r="J3" s="64" t="s">
        <v>1</v>
      </c>
      <c r="K3" s="64" t="s">
        <v>1</v>
      </c>
    </row>
    <row r="4" spans="1:31" ht="23.25"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</row>
    <row r="6" spans="1:31" ht="23.25">
      <c r="A6" s="64" t="s">
        <v>49</v>
      </c>
      <c r="B6" s="64" t="s">
        <v>49</v>
      </c>
      <c r="C6" s="64" t="s">
        <v>49</v>
      </c>
      <c r="D6" s="64" t="s">
        <v>49</v>
      </c>
      <c r="E6" s="64" t="s">
        <v>49</v>
      </c>
      <c r="F6" s="64" t="s">
        <v>49</v>
      </c>
      <c r="G6" s="64" t="s">
        <v>49</v>
      </c>
      <c r="H6" s="64" t="s">
        <v>49</v>
      </c>
      <c r="I6" s="64" t="s">
        <v>49</v>
      </c>
      <c r="K6" s="64" t="s">
        <v>4</v>
      </c>
      <c r="L6" s="64" t="s">
        <v>4</v>
      </c>
      <c r="M6" s="64" t="s">
        <v>4</v>
      </c>
      <c r="N6" s="64" t="s">
        <v>4</v>
      </c>
      <c r="O6" s="64" t="s">
        <v>4</v>
      </c>
      <c r="Q6" s="64" t="s">
        <v>5</v>
      </c>
      <c r="R6" s="64" t="s">
        <v>5</v>
      </c>
      <c r="S6" s="64" t="s">
        <v>5</v>
      </c>
      <c r="T6" s="64" t="s">
        <v>5</v>
      </c>
      <c r="U6" s="64" t="s">
        <v>5</v>
      </c>
      <c r="V6" s="64" t="s">
        <v>5</v>
      </c>
      <c r="W6" s="64" t="s">
        <v>5</v>
      </c>
      <c r="Y6" s="64" t="s">
        <v>6</v>
      </c>
      <c r="Z6" s="64" t="s">
        <v>6</v>
      </c>
      <c r="AA6" s="64" t="s">
        <v>6</v>
      </c>
      <c r="AB6" s="64" t="s">
        <v>6</v>
      </c>
      <c r="AC6" s="64" t="s">
        <v>6</v>
      </c>
      <c r="AD6" s="64" t="s">
        <v>6</v>
      </c>
      <c r="AE6" s="64" t="s">
        <v>6</v>
      </c>
    </row>
    <row r="7" spans="1:31" ht="23.25">
      <c r="A7" s="64" t="s">
        <v>50</v>
      </c>
      <c r="C7" s="64" t="s">
        <v>35</v>
      </c>
      <c r="E7" s="64" t="s">
        <v>36</v>
      </c>
      <c r="G7" s="64" t="s">
        <v>51</v>
      </c>
      <c r="I7" s="64" t="s">
        <v>33</v>
      </c>
      <c r="K7" s="64" t="s">
        <v>7</v>
      </c>
      <c r="M7" s="64" t="s">
        <v>8</v>
      </c>
      <c r="O7" s="64" t="s">
        <v>9</v>
      </c>
      <c r="Q7" s="64" t="s">
        <v>10</v>
      </c>
      <c r="R7" s="64" t="s">
        <v>10</v>
      </c>
      <c r="S7" s="64" t="s">
        <v>10</v>
      </c>
      <c r="U7" s="64" t="s">
        <v>11</v>
      </c>
      <c r="V7" s="64" t="s">
        <v>11</v>
      </c>
      <c r="W7" s="64" t="s">
        <v>11</v>
      </c>
      <c r="Y7" s="64" t="s">
        <v>7</v>
      </c>
      <c r="AA7" s="64" t="s">
        <v>8</v>
      </c>
      <c r="AC7" s="64" t="s">
        <v>9</v>
      </c>
      <c r="AE7" s="64" t="s">
        <v>52</v>
      </c>
    </row>
    <row r="8" spans="1:31" ht="23.25">
      <c r="A8" s="64" t="s">
        <v>50</v>
      </c>
      <c r="C8" s="64" t="s">
        <v>35</v>
      </c>
      <c r="E8" s="64" t="s">
        <v>36</v>
      </c>
      <c r="G8" s="64" t="s">
        <v>51</v>
      </c>
      <c r="I8" s="64" t="s">
        <v>33</v>
      </c>
      <c r="K8" s="64" t="s">
        <v>7</v>
      </c>
      <c r="M8" s="64" t="s">
        <v>8</v>
      </c>
      <c r="O8" s="64" t="s">
        <v>9</v>
      </c>
      <c r="Q8" s="64" t="s">
        <v>7</v>
      </c>
      <c r="S8" s="64" t="s">
        <v>8</v>
      </c>
      <c r="U8" s="64" t="s">
        <v>7</v>
      </c>
      <c r="W8" s="64" t="s">
        <v>14</v>
      </c>
      <c r="Y8" s="64" t="s">
        <v>7</v>
      </c>
      <c r="AA8" s="64" t="s">
        <v>8</v>
      </c>
      <c r="AC8" s="64" t="s">
        <v>9</v>
      </c>
      <c r="AE8" s="64" t="s">
        <v>52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2:S13"/>
  <sheetViews>
    <sheetView rightToLeft="1" workbookViewId="0">
      <selection activeCell="A23" sqref="A23"/>
    </sheetView>
  </sheetViews>
  <sheetFormatPr defaultRowHeight="15"/>
  <cols>
    <col min="1" max="1" width="65.855468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D2" s="62" t="s">
        <v>0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9" ht="26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9" ht="26.25">
      <c r="D4" s="62" t="s">
        <v>2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6" spans="1:19" ht="15" customHeight="1">
      <c r="A6" s="60" t="s">
        <v>53</v>
      </c>
      <c r="B6" s="60"/>
      <c r="C6" s="67" t="s">
        <v>54</v>
      </c>
      <c r="D6" s="67"/>
      <c r="E6" s="67"/>
      <c r="F6" s="67"/>
      <c r="G6" s="67"/>
      <c r="H6" s="60"/>
      <c r="I6" s="60" t="s">
        <v>54</v>
      </c>
      <c r="J6" s="60"/>
      <c r="K6" s="60" t="s">
        <v>4</v>
      </c>
      <c r="L6" s="60"/>
      <c r="M6" s="60" t="s">
        <v>5</v>
      </c>
      <c r="N6" s="60"/>
      <c r="O6" s="60"/>
      <c r="P6" s="60"/>
      <c r="Q6" s="60" t="s">
        <v>6</v>
      </c>
      <c r="R6" s="60"/>
      <c r="S6" s="60" t="s">
        <v>6</v>
      </c>
    </row>
    <row r="7" spans="1:19" ht="15" customHeight="1">
      <c r="A7" s="61" t="s">
        <v>53</v>
      </c>
      <c r="B7" s="61"/>
      <c r="C7" s="4" t="s">
        <v>55</v>
      </c>
      <c r="D7" s="27"/>
      <c r="E7" s="4" t="s">
        <v>56</v>
      </c>
      <c r="F7" s="27"/>
      <c r="G7" s="4" t="s">
        <v>57</v>
      </c>
      <c r="H7" s="61"/>
      <c r="I7" s="61" t="s">
        <v>36</v>
      </c>
      <c r="J7" s="61"/>
      <c r="K7" s="61" t="s">
        <v>58</v>
      </c>
      <c r="L7" s="61"/>
      <c r="M7" s="5" t="s">
        <v>59</v>
      </c>
      <c r="N7" s="5"/>
      <c r="O7" s="5" t="s">
        <v>60</v>
      </c>
      <c r="P7" s="61"/>
      <c r="Q7" s="61" t="s">
        <v>58</v>
      </c>
      <c r="R7" s="61"/>
      <c r="S7" s="61" t="s">
        <v>52</v>
      </c>
    </row>
    <row r="8" spans="1:19" ht="42">
      <c r="A8" s="24" t="s">
        <v>61</v>
      </c>
      <c r="C8" s="25" t="s">
        <v>62</v>
      </c>
      <c r="E8" s="25" t="s">
        <v>63</v>
      </c>
      <c r="G8" s="25" t="s">
        <v>64</v>
      </c>
      <c r="H8" s="25"/>
      <c r="I8" s="25">
        <v>0</v>
      </c>
      <c r="J8" s="25"/>
      <c r="K8" s="25">
        <v>12240339634</v>
      </c>
      <c r="L8" s="25"/>
      <c r="M8" s="25">
        <v>0</v>
      </c>
      <c r="N8" s="25"/>
      <c r="O8" s="25">
        <v>0</v>
      </c>
      <c r="P8" s="25"/>
      <c r="Q8" s="25">
        <v>12240339634</v>
      </c>
      <c r="R8" s="25"/>
      <c r="S8" s="28">
        <v>2.5999999999999999E-3</v>
      </c>
    </row>
    <row r="9" spans="1:19" ht="42">
      <c r="A9" s="24" t="s">
        <v>61</v>
      </c>
      <c r="C9" s="25" t="s">
        <v>65</v>
      </c>
      <c r="E9" s="25" t="s">
        <v>63</v>
      </c>
      <c r="G9" s="25" t="s">
        <v>64</v>
      </c>
      <c r="H9" s="25"/>
      <c r="I9" s="25">
        <v>0</v>
      </c>
      <c r="J9" s="25"/>
      <c r="K9" s="25">
        <v>3013250</v>
      </c>
      <c r="L9" s="25"/>
      <c r="M9" s="25">
        <v>0</v>
      </c>
      <c r="N9" s="25"/>
      <c r="O9" s="25">
        <v>0</v>
      </c>
      <c r="P9" s="25"/>
      <c r="Q9" s="25">
        <v>3013250</v>
      </c>
      <c r="R9" s="25"/>
      <c r="S9" s="28">
        <v>0</v>
      </c>
    </row>
    <row r="10" spans="1:19" ht="42">
      <c r="A10" s="24" t="s">
        <v>61</v>
      </c>
      <c r="C10" s="25" t="s">
        <v>67</v>
      </c>
      <c r="E10" s="25" t="s">
        <v>63</v>
      </c>
      <c r="G10" s="25" t="s">
        <v>64</v>
      </c>
      <c r="H10" s="25"/>
      <c r="I10" s="25">
        <v>0</v>
      </c>
      <c r="J10" s="25"/>
      <c r="K10" s="25">
        <v>4019050</v>
      </c>
      <c r="L10" s="25"/>
      <c r="M10" s="25">
        <v>0</v>
      </c>
      <c r="N10" s="25"/>
      <c r="O10" s="25">
        <v>0</v>
      </c>
      <c r="P10" s="25"/>
      <c r="Q10" s="25">
        <v>4019050</v>
      </c>
      <c r="R10" s="25"/>
      <c r="S10" s="28">
        <v>0</v>
      </c>
    </row>
    <row r="11" spans="1:19" ht="42">
      <c r="A11" s="24" t="s">
        <v>61</v>
      </c>
      <c r="C11" s="25" t="s">
        <v>68</v>
      </c>
      <c r="E11" s="25" t="s">
        <v>63</v>
      </c>
      <c r="G11" s="25" t="s">
        <v>64</v>
      </c>
      <c r="H11" s="25"/>
      <c r="I11" s="25">
        <v>0</v>
      </c>
      <c r="J11" s="25"/>
      <c r="K11" s="25">
        <v>4010300</v>
      </c>
      <c r="L11" s="25"/>
      <c r="M11" s="25">
        <v>0</v>
      </c>
      <c r="N11" s="25"/>
      <c r="O11" s="25">
        <v>0</v>
      </c>
      <c r="P11" s="25"/>
      <c r="Q11" s="25">
        <v>4010300</v>
      </c>
      <c r="R11" s="25"/>
      <c r="S11" s="28">
        <v>0</v>
      </c>
    </row>
    <row r="12" spans="1:19" ht="21">
      <c r="A12" s="24" t="s">
        <v>69</v>
      </c>
      <c r="C12" s="25" t="s">
        <v>70</v>
      </c>
      <c r="E12" s="25" t="s">
        <v>71</v>
      </c>
      <c r="G12" s="25" t="s">
        <v>72</v>
      </c>
      <c r="H12" s="25"/>
      <c r="I12" s="25">
        <v>0</v>
      </c>
      <c r="J12" s="25"/>
      <c r="K12" s="25">
        <v>35911720268</v>
      </c>
      <c r="L12" s="25"/>
      <c r="M12" s="25">
        <v>24387533697</v>
      </c>
      <c r="N12" s="25"/>
      <c r="O12" s="25">
        <v>32116314996</v>
      </c>
      <c r="P12" s="25"/>
      <c r="Q12" s="25">
        <v>28182938969</v>
      </c>
      <c r="R12" s="25"/>
      <c r="S12" s="28">
        <v>6.0000000000000001E-3</v>
      </c>
    </row>
    <row r="13" spans="1:19" ht="21">
      <c r="A13" s="26" t="s">
        <v>124</v>
      </c>
      <c r="K13" s="30"/>
      <c r="L13" s="7"/>
      <c r="M13" s="23">
        <f>SUM(M8:M12)</f>
        <v>24387533697</v>
      </c>
      <c r="N13" s="23"/>
      <c r="O13" s="23">
        <f>SUM(O8:O12)</f>
        <v>32116314996</v>
      </c>
      <c r="P13" s="23"/>
      <c r="Q13" s="23">
        <f>SUM(Q8:Q12)</f>
        <v>40434321203</v>
      </c>
      <c r="R13" s="7"/>
      <c r="S13" s="29">
        <f>SUM(S8:S12)</f>
        <v>8.6E-3</v>
      </c>
    </row>
  </sheetData>
  <mergeCells count="16">
    <mergeCell ref="D3:Q3"/>
    <mergeCell ref="D4:Q4"/>
    <mergeCell ref="D2:Q2"/>
    <mergeCell ref="J6:J7"/>
    <mergeCell ref="A6:A7"/>
    <mergeCell ref="B6:B7"/>
    <mergeCell ref="H6:H7"/>
    <mergeCell ref="I6:I7"/>
    <mergeCell ref="C6:G6"/>
    <mergeCell ref="P6:P7"/>
    <mergeCell ref="Q6:Q7"/>
    <mergeCell ref="R6:R7"/>
    <mergeCell ref="S6:S7"/>
    <mergeCell ref="K6:K7"/>
    <mergeCell ref="L6:L7"/>
    <mergeCell ref="M6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2:T9"/>
  <sheetViews>
    <sheetView rightToLeft="1" workbookViewId="0">
      <selection activeCell="O24" sqref="O24"/>
    </sheetView>
  </sheetViews>
  <sheetFormatPr defaultRowHeight="15"/>
  <cols>
    <col min="1" max="1" width="23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9.855468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30">
      <c r="D2" s="68" t="s">
        <v>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30">
      <c r="D3" s="68" t="s">
        <v>73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0" ht="30">
      <c r="D4" s="68" t="s">
        <v>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20" ht="21">
      <c r="A6" s="67" t="s">
        <v>74</v>
      </c>
      <c r="B6" s="67" t="s">
        <v>74</v>
      </c>
      <c r="C6" s="67" t="s">
        <v>74</v>
      </c>
      <c r="D6" s="67" t="s">
        <v>74</v>
      </c>
      <c r="E6" s="67" t="s">
        <v>74</v>
      </c>
      <c r="F6" s="67" t="s">
        <v>74</v>
      </c>
      <c r="G6" s="67" t="s">
        <v>74</v>
      </c>
      <c r="H6" s="67" t="s">
        <v>126</v>
      </c>
      <c r="I6" s="67" t="s">
        <v>75</v>
      </c>
      <c r="J6" s="67" t="s">
        <v>75</v>
      </c>
      <c r="K6" s="67" t="s">
        <v>75</v>
      </c>
      <c r="L6" s="67" t="s">
        <v>75</v>
      </c>
      <c r="M6" s="67" t="s">
        <v>75</v>
      </c>
      <c r="N6" s="67"/>
      <c r="O6" s="67" t="s">
        <v>76</v>
      </c>
      <c r="P6" s="67" t="s">
        <v>76</v>
      </c>
      <c r="Q6" s="67" t="s">
        <v>76</v>
      </c>
      <c r="R6" s="67" t="s">
        <v>76</v>
      </c>
      <c r="S6" s="67" t="s">
        <v>76</v>
      </c>
    </row>
    <row r="7" spans="1:20" ht="21">
      <c r="A7" s="31" t="s">
        <v>77</v>
      </c>
      <c r="B7" s="31"/>
      <c r="C7" s="31" t="s">
        <v>78</v>
      </c>
      <c r="D7" s="31"/>
      <c r="E7" s="31" t="s">
        <v>35</v>
      </c>
      <c r="F7" s="31"/>
      <c r="G7" s="31" t="s">
        <v>36</v>
      </c>
      <c r="H7" s="31"/>
      <c r="I7" s="31" t="s">
        <v>79</v>
      </c>
      <c r="J7" s="31"/>
      <c r="K7" s="31" t="s">
        <v>80</v>
      </c>
      <c r="L7" s="31"/>
      <c r="M7" s="31" t="s">
        <v>81</v>
      </c>
      <c r="N7" s="31"/>
      <c r="O7" s="31" t="s">
        <v>79</v>
      </c>
      <c r="P7" s="31"/>
      <c r="Q7" s="31" t="s">
        <v>80</v>
      </c>
      <c r="R7" s="31"/>
      <c r="S7" s="31" t="s">
        <v>81</v>
      </c>
    </row>
    <row r="8" spans="1:20" ht="21">
      <c r="A8" s="32" t="s">
        <v>69</v>
      </c>
      <c r="C8" s="33">
        <v>14</v>
      </c>
      <c r="D8" s="33"/>
      <c r="E8" s="33" t="s">
        <v>82</v>
      </c>
      <c r="F8" s="33"/>
      <c r="G8" s="33">
        <v>0</v>
      </c>
      <c r="H8" s="33"/>
      <c r="I8" s="33">
        <v>0</v>
      </c>
      <c r="J8" s="33"/>
      <c r="K8" s="33">
        <v>0</v>
      </c>
      <c r="L8" s="33"/>
      <c r="M8" s="33">
        <v>0</v>
      </c>
      <c r="N8" s="33"/>
      <c r="O8" s="33">
        <v>39933236</v>
      </c>
      <c r="P8" s="33"/>
      <c r="Q8" s="33">
        <v>0</v>
      </c>
      <c r="R8" s="33"/>
      <c r="S8" s="33">
        <v>39933236</v>
      </c>
    </row>
    <row r="9" spans="1:20" ht="21">
      <c r="A9" s="26" t="s">
        <v>124</v>
      </c>
      <c r="I9" s="34">
        <v>0</v>
      </c>
      <c r="J9" s="7"/>
      <c r="K9" s="34">
        <v>0</v>
      </c>
      <c r="L9" s="7"/>
      <c r="M9" s="34">
        <v>0</v>
      </c>
      <c r="O9" s="34">
        <f>SUM(O8)</f>
        <v>39933236</v>
      </c>
      <c r="P9" s="34"/>
      <c r="Q9" s="34">
        <f>SUM(Q8)</f>
        <v>0</v>
      </c>
      <c r="R9" s="34"/>
      <c r="S9" s="34">
        <f>SUM(S8)</f>
        <v>39933236</v>
      </c>
      <c r="T9" s="7"/>
    </row>
  </sheetData>
  <mergeCells count="6">
    <mergeCell ref="D4:Q4"/>
    <mergeCell ref="H6:N6"/>
    <mergeCell ref="A6:G6"/>
    <mergeCell ref="O6:S6"/>
    <mergeCell ref="D2:Q2"/>
    <mergeCell ref="D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</row>
    <row r="3" spans="1:19" ht="23.25">
      <c r="D3" s="64" t="s">
        <v>73</v>
      </c>
      <c r="E3" s="64" t="s">
        <v>73</v>
      </c>
      <c r="F3" s="64" t="s">
        <v>73</v>
      </c>
      <c r="G3" s="64" t="s">
        <v>73</v>
      </c>
      <c r="H3" s="64" t="s">
        <v>73</v>
      </c>
    </row>
    <row r="4" spans="1:19" ht="23.25"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</row>
    <row r="6" spans="1:19" ht="23.25">
      <c r="A6" s="64" t="s">
        <v>3</v>
      </c>
      <c r="C6" s="64" t="s">
        <v>83</v>
      </c>
      <c r="D6" s="64" t="s">
        <v>83</v>
      </c>
      <c r="E6" s="64" t="s">
        <v>83</v>
      </c>
      <c r="F6" s="64" t="s">
        <v>83</v>
      </c>
      <c r="G6" s="64" t="s">
        <v>83</v>
      </c>
      <c r="I6" s="64" t="s">
        <v>75</v>
      </c>
      <c r="J6" s="64" t="s">
        <v>75</v>
      </c>
      <c r="K6" s="64" t="s">
        <v>75</v>
      </c>
      <c r="L6" s="64" t="s">
        <v>75</v>
      </c>
      <c r="M6" s="64" t="s">
        <v>75</v>
      </c>
      <c r="O6" s="64" t="s">
        <v>76</v>
      </c>
      <c r="P6" s="64" t="s">
        <v>76</v>
      </c>
      <c r="Q6" s="64" t="s">
        <v>76</v>
      </c>
      <c r="R6" s="64" t="s">
        <v>76</v>
      </c>
      <c r="S6" s="64" t="s">
        <v>76</v>
      </c>
    </row>
    <row r="7" spans="1:19" ht="23.25">
      <c r="A7" s="64" t="s">
        <v>3</v>
      </c>
      <c r="C7" s="64" t="s">
        <v>84</v>
      </c>
      <c r="E7" s="64" t="s">
        <v>85</v>
      </c>
      <c r="G7" s="64" t="s">
        <v>86</v>
      </c>
      <c r="I7" s="64" t="s">
        <v>87</v>
      </c>
      <c r="K7" s="64" t="s">
        <v>80</v>
      </c>
      <c r="M7" s="64" t="s">
        <v>88</v>
      </c>
      <c r="O7" s="64" t="s">
        <v>87</v>
      </c>
      <c r="Q7" s="64" t="s">
        <v>80</v>
      </c>
      <c r="S7" s="64" t="s">
        <v>88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 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2023-10-10T07:51:01Z</dcterms:created>
  <dcterms:modified xsi:type="dcterms:W3CDTF">2023-10-10T11:02:24Z</dcterms:modified>
</cp:coreProperties>
</file>