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فراهانی\"/>
    </mc:Choice>
  </mc:AlternateContent>
  <xr:revisionPtr revIDLastSave="0" documentId="13_ncr:1_{868FBC99-C7A0-471A-BBBA-77C163777F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نام و مشخصات صندوق " sheetId="16" r:id="rId1"/>
    <sheet name="سهام" sheetId="1" r:id="rId2"/>
    <sheet name="تبعی" sheetId="2" state="hidden" r:id="rId3"/>
    <sheet name="اوراق مشارکت" sheetId="3" r:id="rId4"/>
    <sheet name="تعدیل قیمت" sheetId="4" state="hidden" r:id="rId5"/>
    <sheet name="گواهی سپرده" sheetId="5" state="hidden" r:id="rId6"/>
    <sheet name="سپرده" sheetId="6" r:id="rId7"/>
    <sheet name="سود اوراق بهادار و سپرده بانکی" sheetId="7" r:id="rId8"/>
    <sheet name="درآمد سود سهام" sheetId="8" state="hidden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2" i="3" l="1"/>
  <c r="G10" i="15"/>
  <c r="E10" i="15"/>
  <c r="C10" i="15"/>
  <c r="Q13" i="12"/>
  <c r="O13" i="12"/>
  <c r="M13" i="12"/>
  <c r="K13" i="12"/>
  <c r="I13" i="12"/>
  <c r="G13" i="12"/>
  <c r="E13" i="12"/>
  <c r="C13" i="12"/>
  <c r="S19" i="11"/>
  <c r="Q19" i="11"/>
  <c r="O19" i="11"/>
  <c r="M19" i="11"/>
  <c r="I19" i="11"/>
  <c r="G19" i="11"/>
  <c r="E19" i="11"/>
  <c r="C19" i="11"/>
  <c r="Q22" i="10"/>
  <c r="O22" i="10"/>
  <c r="M22" i="10"/>
  <c r="K22" i="10"/>
  <c r="I22" i="10"/>
  <c r="G22" i="10"/>
  <c r="E22" i="10"/>
  <c r="C22" i="10"/>
  <c r="Q20" i="9"/>
  <c r="O20" i="9"/>
  <c r="M20" i="9"/>
  <c r="K20" i="9"/>
  <c r="I20" i="9"/>
  <c r="G20" i="9"/>
  <c r="E20" i="9"/>
  <c r="C20" i="9"/>
  <c r="S9" i="7"/>
  <c r="Q9" i="7"/>
  <c r="O9" i="7"/>
  <c r="M9" i="7"/>
  <c r="K9" i="7"/>
  <c r="I9" i="7"/>
  <c r="S13" i="6"/>
  <c r="Q13" i="6"/>
  <c r="O13" i="6"/>
  <c r="M13" i="6"/>
  <c r="AI12" i="3"/>
  <c r="M20" i="1"/>
  <c r="W20" i="1"/>
  <c r="U20" i="1"/>
  <c r="S20" i="1"/>
  <c r="Q20" i="1"/>
  <c r="O20" i="1"/>
  <c r="K20" i="1"/>
  <c r="I20" i="1"/>
  <c r="G20" i="1"/>
  <c r="E20" i="1"/>
  <c r="C20" i="1"/>
</calcChain>
</file>

<file path=xl/sharedStrings.xml><?xml version="1.0" encoding="utf-8"?>
<sst xmlns="http://schemas.openxmlformats.org/spreadsheetml/2006/main" count="590" uniqueCount="122">
  <si>
    <t>صندوق سرمایه گذاری اختصاصی بازارگردانی آوای فراز</t>
  </si>
  <si>
    <t>صورت وضعیت پورتفوی</t>
  </si>
  <si>
    <t>برای ماه منتهی به 1402/09/15</t>
  </si>
  <si>
    <t>نام شرکت</t>
  </si>
  <si>
    <t>1402/08/15</t>
  </si>
  <si>
    <t>تغییرات طی دوره</t>
  </si>
  <si>
    <t>1402/09/15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</si>
  <si>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</si>
  <si>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</si>
  <si>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</si>
  <si>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</si>
  <si>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</si>
  <si>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</si>
  <si>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</si>
  <si>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</si>
  <si>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</si>
  <si>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س.سپهرسودمند سینا-د</t>
  </si>
  <si>
    <t>سرمایه گذاری کشاورزی کوثر</t>
  </si>
  <si>
    <t>صندوق س افرا نماد پایدار-ثابت</t>
  </si>
  <si>
    <t>صندوق س.اعتماد آفرین پارسیان-د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</si>
  <si>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</si>
  <si>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</si>
  <si>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</si>
  <si>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</si>
  <si>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پنبه و دانه های روغنی خراسان</t>
  </si>
  <si>
    <t>توسعه صنایع و معادن کوثر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</si>
  <si>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</si>
  <si>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</si>
  <si>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</si>
  <si>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</si>
  <si>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</si>
  <si>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</si>
  <si>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</si>
  <si>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</si>
  <si>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</si>
  <si>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</si>
  <si>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</si>
  <si>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</si>
  <si>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</si>
  <si>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</si>
  <si>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</si>
  <si>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</si>
  <si>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اسنادخزانه-م5بودجه01-041015</t>
  </si>
  <si>
    <t>1401/12/08</t>
  </si>
  <si>
    <t>1404/10/14</t>
  </si>
  <si>
    <t>اسنادخزانه-م2بودجه00-031024</t>
  </si>
  <si>
    <t>1400/02/22</t>
  </si>
  <si>
    <t>1403/10/24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</si>
  <si>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</si>
  <si>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</si>
  <si>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</si>
  <si>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</si>
  <si>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</si>
  <si>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</si>
  <si>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</si>
  <si>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</si>
  <si>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</si>
  <si>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</si>
  <si>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</si>
  <si>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</si>
  <si>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</si>
  <si>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</si>
  <si>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</si>
  <si>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</si>
  <si>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</si>
  <si>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</si>
  <si>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</si>
  <si>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</si>
  <si>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</si>
  <si>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</si>
  <si>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</si>
  <si>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</si>
  <si>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</si>
  <si>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</si>
  <si>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</si>
  <si>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</si>
  <si>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</si>
  <si>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</si>
  <si>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</si>
  <si>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</si>
  <si>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</si>
  <si>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</si>
  <si>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</si>
  <si>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</si>
  <si>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</si>
  <si>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</si>
  <si>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</si>
  <si>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</si>
  <si>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</si>
  <si>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</si>
  <si>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</si>
  <si>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</si>
  <si>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</si>
  <si>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</si>
  <si>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</si>
  <si>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</si>
  <si>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اسنادخزانه-م8بودجه99-020606</t>
  </si>
  <si>
    <t>اسنادخزانه-م21بودجه98-020906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</si>
  <si>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</si>
  <si>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</si>
  <si>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</si>
  <si>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</si>
  <si>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</si>
  <si>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</si>
  <si>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</si>
  <si>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</si>
  <si>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</si>
  <si>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</si>
  <si>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</si>
  <si>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</si>
  <si>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</si>
  <si>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</si>
  <si>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</si>
  <si>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</si>
  <si>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</si>
  <si>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جمع </t>
  </si>
  <si>
    <t>جمع</t>
  </si>
  <si>
    <t>صندوق سرمایه گذاری ‫اختصاصی بازارگردانی آوای فراز</t>
  </si>
  <si>
    <t>‫صورت وضعیت پرتفوی</t>
  </si>
  <si>
    <t>تایید کننده :</t>
  </si>
  <si>
    <t>مدیر مالی سبدگردان و صندوق های سرمایه گذاری فراز  : خانم  هلیا فراهانی</t>
  </si>
  <si>
    <t>‫برای ماه منتهی به 1402/09/15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</si>
</sst>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b/>
      <sz val="14"/>
      <color rgb="FF000000"/>
      <name val="B Nazanin"/>
      <charset val="178"/>
    </font>
    <font>
      <sz val="12"/>
      <color theme="1"/>
      <name val="B Nazanin"/>
      <charset val="178"/>
    </font>
    <font>
      <b/>
      <u/>
      <sz val="18"/>
      <name val="B Nazanin"/>
      <charset val="178"/>
    </font>
    <font>
      <b/>
      <sz val="18"/>
      <name val="B Farnaz"/>
      <charset val="178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1" fillId="0" borderId="1" xfId="0" applyFont="1" applyBorder="1"/>
    <xf numFmtId="3" fontId="7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3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0" fontId="7" fillId="0" borderId="0" xfId="0" applyNumberFormat="1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0" fontId="14" fillId="0" borderId="0" xfId="0" applyNumberFormat="1" applyFont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37" fontId="1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581026</xdr:colOff>
      <xdr:row>6</xdr:row>
      <xdr:rowOff>9525</xdr:rowOff>
    </xdr:from>
    <xdr:to>
      <xdr:col>8</xdr:col>
      <xdr:colOff>589215</xdr:colOff>
      <xdr:row>16</xdr:row>
      <xdr:rowOff>182254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987F5B-AF6B-4C5B-AEFD-B5D30DDF5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20385" y="1152525"/>
          <a:ext cx="3056189" cy="2077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6913-9959-4849-A5CD-C0D0A21AFB51}">
  <dimension ref="B21:L30"/>
  <sheetViews>
    <sheetView rightToLeft="1" tabSelected="1" workbookViewId="0">
      <selection activeCell="L17" sqref="L17"/>
    </sheetView>
  </sheetViews>
  <sheetFormatPr defaultRowHeight="15"/>
  <sheetData>
    <row r="21" spans="2:12" ht="30">
      <c r="B21" s="56" t="s">
        <v>117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2:12" ht="30">
      <c r="B22" s="56" t="s">
        <v>118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2:12" ht="30">
      <c r="B23" s="56" t="s">
        <v>121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</row>
    <row r="25" spans="2:12">
      <c r="C25" s="45" t="s">
        <v>119</v>
      </c>
      <c r="D25" s="46"/>
      <c r="E25" s="46"/>
      <c r="F25" s="46"/>
      <c r="G25" s="46"/>
      <c r="H25" s="46"/>
      <c r="I25" s="46"/>
      <c r="J25" s="46"/>
      <c r="K25" s="46"/>
    </row>
    <row r="26" spans="2:12">
      <c r="C26" s="45"/>
      <c r="D26" s="46"/>
      <c r="E26" s="46"/>
      <c r="F26" s="46"/>
      <c r="G26" s="46"/>
      <c r="H26" s="46"/>
      <c r="I26" s="46"/>
      <c r="J26" s="46"/>
      <c r="K26" s="46"/>
    </row>
    <row r="27" spans="2:12" ht="15.75" thickBot="1"/>
    <row r="28" spans="2:12">
      <c r="C28" s="47" t="s">
        <v>120</v>
      </c>
      <c r="D28" s="48"/>
      <c r="E28" s="48"/>
      <c r="F28" s="48"/>
      <c r="G28" s="48"/>
      <c r="H28" s="48"/>
      <c r="I28" s="48"/>
      <c r="J28" s="48"/>
      <c r="K28" s="49"/>
    </row>
    <row r="29" spans="2:12">
      <c r="C29" s="50"/>
      <c r="D29" s="51"/>
      <c r="E29" s="51"/>
      <c r="F29" s="51"/>
      <c r="G29" s="51"/>
      <c r="H29" s="51"/>
      <c r="I29" s="51"/>
      <c r="J29" s="51"/>
      <c r="K29" s="52"/>
    </row>
    <row r="30" spans="2:12" ht="15.75" thickBot="1">
      <c r="C30" s="53"/>
      <c r="D30" s="54"/>
      <c r="E30" s="54"/>
      <c r="F30" s="54"/>
      <c r="G30" s="54"/>
      <c r="H30" s="54"/>
      <c r="I30" s="54"/>
      <c r="J30" s="54"/>
      <c r="K30" s="55"/>
    </row>
  </sheetData>
  <mergeCells count="5">
    <mergeCell ref="C25:K26"/>
    <mergeCell ref="C28:K30"/>
    <mergeCell ref="B21:L21"/>
    <mergeCell ref="B22:L22"/>
    <mergeCell ref="B23:L2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20"/>
  <sheetViews>
    <sheetView rightToLeft="1" zoomScale="115" zoomScaleNormal="115" workbookViewId="0">
      <selection activeCell="G17" sqref="G17"/>
    </sheetView>
  </sheetViews>
  <sheetFormatPr defaultRowHeight="15"/>
  <cols>
    <col min="1" max="1" width="30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26.2851562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2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30">
      <c r="A3" s="65" t="s">
        <v>76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30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21">
      <c r="A5" s="57" t="s">
        <v>3</v>
      </c>
      <c r="C5" s="64" t="s">
        <v>78</v>
      </c>
      <c r="D5" s="64" t="s">
        <v>78</v>
      </c>
      <c r="E5" s="64" t="s">
        <v>78</v>
      </c>
      <c r="F5" s="64" t="s">
        <v>78</v>
      </c>
      <c r="G5" s="64" t="s">
        <v>78</v>
      </c>
      <c r="H5" s="64" t="s">
        <v>78</v>
      </c>
      <c r="I5" s="64" t="s">
        <v>78</v>
      </c>
      <c r="K5" s="64" t="s">
        <v>79</v>
      </c>
      <c r="L5" s="64" t="s">
        <v>79</v>
      </c>
      <c r="M5" s="64" t="s">
        <v>79</v>
      </c>
      <c r="N5" s="64" t="s">
        <v>79</v>
      </c>
      <c r="O5" s="64" t="s">
        <v>79</v>
      </c>
      <c r="P5" s="64" t="s">
        <v>79</v>
      </c>
      <c r="Q5" s="64" t="s">
        <v>79</v>
      </c>
    </row>
    <row r="6" spans="1:19" ht="21">
      <c r="A6" s="60" t="s">
        <v>3</v>
      </c>
      <c r="C6" s="18" t="s">
        <v>7</v>
      </c>
      <c r="D6" s="18"/>
      <c r="E6" s="18" t="s">
        <v>92</v>
      </c>
      <c r="F6" s="18"/>
      <c r="G6" s="18" t="s">
        <v>93</v>
      </c>
      <c r="H6" s="18"/>
      <c r="I6" s="18" t="s">
        <v>94</v>
      </c>
      <c r="J6" s="18"/>
      <c r="K6" s="18" t="s">
        <v>7</v>
      </c>
      <c r="L6" s="18"/>
      <c r="M6" s="18" t="s">
        <v>92</v>
      </c>
      <c r="N6" s="18"/>
      <c r="O6" s="18" t="s">
        <v>93</v>
      </c>
      <c r="P6" s="18"/>
      <c r="Q6" s="18" t="s">
        <v>94</v>
      </c>
    </row>
    <row r="7" spans="1:19" ht="21">
      <c r="A7" s="31" t="s">
        <v>18</v>
      </c>
      <c r="C7" s="4">
        <v>4175038</v>
      </c>
      <c r="D7" s="4"/>
      <c r="E7" s="4">
        <v>97919678021</v>
      </c>
      <c r="F7" s="4"/>
      <c r="G7" s="4">
        <v>96626214912</v>
      </c>
      <c r="H7" s="4"/>
      <c r="I7" s="4">
        <v>1293463109</v>
      </c>
      <c r="J7" s="4"/>
      <c r="K7" s="4">
        <v>4175038</v>
      </c>
      <c r="L7" s="4"/>
      <c r="M7" s="4">
        <v>97919678021</v>
      </c>
      <c r="N7" s="4"/>
      <c r="O7" s="4">
        <v>91165434874</v>
      </c>
      <c r="P7" s="4"/>
      <c r="Q7" s="4">
        <v>6754243147</v>
      </c>
    </row>
    <row r="8" spans="1:19" ht="21">
      <c r="A8" s="31" t="s">
        <v>21</v>
      </c>
      <c r="C8" s="4">
        <v>1908836</v>
      </c>
      <c r="D8" s="4"/>
      <c r="E8" s="4">
        <v>101301232467</v>
      </c>
      <c r="F8" s="4"/>
      <c r="G8" s="4">
        <v>89463132782</v>
      </c>
      <c r="H8" s="4"/>
      <c r="I8" s="4">
        <v>11838099685</v>
      </c>
      <c r="J8" s="4"/>
      <c r="K8" s="4">
        <v>1908836</v>
      </c>
      <c r="L8" s="4"/>
      <c r="M8" s="4">
        <v>101301232467</v>
      </c>
      <c r="N8" s="4"/>
      <c r="O8" s="4">
        <v>97926252251</v>
      </c>
      <c r="P8" s="4"/>
      <c r="Q8" s="4">
        <v>3374980216</v>
      </c>
    </row>
    <row r="9" spans="1:19" ht="21">
      <c r="A9" s="31" t="s">
        <v>23</v>
      </c>
      <c r="C9" s="4">
        <v>32336208</v>
      </c>
      <c r="D9" s="4"/>
      <c r="E9" s="4">
        <v>180622025573</v>
      </c>
      <c r="F9" s="4"/>
      <c r="G9" s="4">
        <v>162740827540</v>
      </c>
      <c r="H9" s="4"/>
      <c r="I9" s="4">
        <v>17881198033</v>
      </c>
      <c r="J9" s="4"/>
      <c r="K9" s="4">
        <v>32336208</v>
      </c>
      <c r="L9" s="4"/>
      <c r="M9" s="4">
        <v>180622025573</v>
      </c>
      <c r="N9" s="4"/>
      <c r="O9" s="4">
        <v>186847189511</v>
      </c>
      <c r="P9" s="4"/>
      <c r="Q9" s="6">
        <v>-6225163937</v>
      </c>
    </row>
    <row r="10" spans="1:19" ht="21">
      <c r="A10" s="31" t="s">
        <v>20</v>
      </c>
      <c r="C10" s="4">
        <v>5661210</v>
      </c>
      <c r="D10" s="4"/>
      <c r="E10" s="4">
        <v>30434162244</v>
      </c>
      <c r="F10" s="4"/>
      <c r="G10" s="4">
        <v>22581253970</v>
      </c>
      <c r="H10" s="4"/>
      <c r="I10" s="4">
        <v>7852908274</v>
      </c>
      <c r="J10" s="4"/>
      <c r="K10" s="4">
        <v>5661210</v>
      </c>
      <c r="L10" s="4"/>
      <c r="M10" s="4">
        <v>30434162244</v>
      </c>
      <c r="N10" s="4"/>
      <c r="O10" s="4">
        <v>31637295813</v>
      </c>
      <c r="P10" s="4"/>
      <c r="Q10" s="6">
        <v>-1203133568</v>
      </c>
    </row>
    <row r="11" spans="1:19" ht="21">
      <c r="A11" s="31" t="s">
        <v>15</v>
      </c>
      <c r="C11" s="4">
        <v>8549771</v>
      </c>
      <c r="D11" s="4"/>
      <c r="E11" s="4">
        <v>40657437035</v>
      </c>
      <c r="F11" s="4"/>
      <c r="G11" s="4">
        <v>36367255741</v>
      </c>
      <c r="H11" s="4"/>
      <c r="I11" s="4">
        <v>4290181294</v>
      </c>
      <c r="J11" s="4"/>
      <c r="K11" s="4">
        <v>8549771</v>
      </c>
      <c r="L11" s="4"/>
      <c r="M11" s="4">
        <v>40657437035</v>
      </c>
      <c r="N11" s="4"/>
      <c r="O11" s="4">
        <v>40364155018</v>
      </c>
      <c r="P11" s="4"/>
      <c r="Q11" s="4">
        <v>293282017</v>
      </c>
    </row>
    <row r="12" spans="1:19" ht="21">
      <c r="A12" s="31" t="s">
        <v>22</v>
      </c>
      <c r="C12" s="4">
        <v>10546333</v>
      </c>
      <c r="D12" s="4"/>
      <c r="E12" s="4">
        <v>94528710548</v>
      </c>
      <c r="F12" s="4"/>
      <c r="G12" s="4">
        <v>56069778229</v>
      </c>
      <c r="H12" s="4"/>
      <c r="I12" s="4">
        <v>38458932319</v>
      </c>
      <c r="J12" s="4"/>
      <c r="K12" s="4">
        <v>10546333</v>
      </c>
      <c r="L12" s="4"/>
      <c r="M12" s="4">
        <v>94528710548</v>
      </c>
      <c r="N12" s="4"/>
      <c r="O12" s="4">
        <v>89819438974</v>
      </c>
      <c r="P12" s="4"/>
      <c r="Q12" s="4">
        <v>4709271574</v>
      </c>
    </row>
    <row r="13" spans="1:19" ht="21">
      <c r="A13" s="31" t="s">
        <v>25</v>
      </c>
      <c r="C13" s="4">
        <v>160050632</v>
      </c>
      <c r="D13" s="4"/>
      <c r="E13" s="4">
        <v>3200179160328</v>
      </c>
      <c r="F13" s="4"/>
      <c r="G13" s="4">
        <v>3051050041763</v>
      </c>
      <c r="H13" s="4"/>
      <c r="I13" s="4">
        <v>149129118565</v>
      </c>
      <c r="J13" s="4"/>
      <c r="K13" s="4">
        <v>160050632</v>
      </c>
      <c r="L13" s="4"/>
      <c r="M13" s="4">
        <v>3200179160328</v>
      </c>
      <c r="N13" s="4"/>
      <c r="O13" s="4">
        <v>3903461510051</v>
      </c>
      <c r="P13" s="4"/>
      <c r="Q13" s="6">
        <v>-703282349722</v>
      </c>
    </row>
    <row r="14" spans="1:19" ht="21">
      <c r="A14" s="31" t="s">
        <v>19</v>
      </c>
      <c r="C14" s="4">
        <v>157114</v>
      </c>
      <c r="D14" s="4"/>
      <c r="E14" s="4">
        <v>9816370059</v>
      </c>
      <c r="F14" s="4"/>
      <c r="G14" s="4">
        <v>9656695739</v>
      </c>
      <c r="H14" s="4"/>
      <c r="I14" s="4">
        <v>159674320</v>
      </c>
      <c r="J14" s="4"/>
      <c r="K14" s="4">
        <v>157114</v>
      </c>
      <c r="L14" s="4"/>
      <c r="M14" s="4">
        <v>9816370059</v>
      </c>
      <c r="N14" s="4"/>
      <c r="O14" s="4">
        <v>9079486477</v>
      </c>
      <c r="P14" s="4"/>
      <c r="Q14" s="4">
        <v>736883582</v>
      </c>
    </row>
    <row r="15" spans="1:19" ht="21">
      <c r="A15" s="31" t="s">
        <v>16</v>
      </c>
      <c r="C15" s="4">
        <v>8524818</v>
      </c>
      <c r="D15" s="4"/>
      <c r="E15" s="4">
        <v>104844124258</v>
      </c>
      <c r="F15" s="4"/>
      <c r="G15" s="4">
        <v>103346867913</v>
      </c>
      <c r="H15" s="4"/>
      <c r="I15" s="4">
        <v>1497256345</v>
      </c>
      <c r="J15" s="4"/>
      <c r="K15" s="4">
        <v>8524818</v>
      </c>
      <c r="L15" s="4"/>
      <c r="M15" s="4">
        <v>104844124258</v>
      </c>
      <c r="N15" s="4"/>
      <c r="O15" s="4">
        <v>102883683185</v>
      </c>
      <c r="P15" s="4"/>
      <c r="Q15" s="4">
        <v>1960441073</v>
      </c>
    </row>
    <row r="16" spans="1:19" ht="21">
      <c r="A16" s="31" t="s">
        <v>24</v>
      </c>
      <c r="C16" s="4">
        <v>43242488</v>
      </c>
      <c r="D16" s="4"/>
      <c r="E16" s="4">
        <v>270060148182</v>
      </c>
      <c r="F16" s="4"/>
      <c r="G16" s="4">
        <v>258597007974</v>
      </c>
      <c r="H16" s="4"/>
      <c r="I16" s="4">
        <v>11463140208</v>
      </c>
      <c r="J16" s="4"/>
      <c r="K16" s="4">
        <v>43242488</v>
      </c>
      <c r="L16" s="4"/>
      <c r="M16" s="4">
        <v>270060148182</v>
      </c>
      <c r="N16" s="4"/>
      <c r="O16" s="4">
        <v>338869485334</v>
      </c>
      <c r="P16" s="4"/>
      <c r="Q16" s="6">
        <v>-68809337152</v>
      </c>
    </row>
    <row r="17" spans="1:17" ht="21">
      <c r="A17" s="31" t="s">
        <v>17</v>
      </c>
      <c r="C17" s="4">
        <v>6543635</v>
      </c>
      <c r="D17" s="4"/>
      <c r="E17" s="4">
        <v>184913356761</v>
      </c>
      <c r="F17" s="4"/>
      <c r="G17" s="4">
        <v>159966241124</v>
      </c>
      <c r="H17" s="4"/>
      <c r="I17" s="4">
        <v>24947115637</v>
      </c>
      <c r="J17" s="4"/>
      <c r="K17" s="4">
        <v>6543635</v>
      </c>
      <c r="L17" s="4"/>
      <c r="M17" s="4">
        <v>184913356761</v>
      </c>
      <c r="N17" s="4"/>
      <c r="O17" s="4">
        <v>173466818992</v>
      </c>
      <c r="P17" s="4"/>
      <c r="Q17" s="4">
        <v>11446537769</v>
      </c>
    </row>
    <row r="18" spans="1:17" ht="21">
      <c r="A18" s="31" t="s">
        <v>42</v>
      </c>
      <c r="C18" s="4">
        <v>226200</v>
      </c>
      <c r="D18" s="4"/>
      <c r="E18" s="4">
        <v>138517124224</v>
      </c>
      <c r="F18" s="4"/>
      <c r="G18" s="4">
        <v>139075546715</v>
      </c>
      <c r="H18" s="4"/>
      <c r="I18" s="6">
        <v>-558422490</v>
      </c>
      <c r="J18" s="4"/>
      <c r="K18" s="4">
        <v>226200</v>
      </c>
      <c r="L18" s="4"/>
      <c r="M18" s="4">
        <v>138517124224</v>
      </c>
      <c r="N18" s="4"/>
      <c r="O18" s="4">
        <v>139075546715</v>
      </c>
      <c r="P18" s="4"/>
      <c r="Q18" s="6">
        <v>-558422490</v>
      </c>
    </row>
    <row r="19" spans="1:17" ht="21">
      <c r="A19" s="31" t="s">
        <v>45</v>
      </c>
      <c r="C19" s="4">
        <v>100</v>
      </c>
      <c r="D19" s="4"/>
      <c r="E19" s="4">
        <v>77398845</v>
      </c>
      <c r="F19" s="4"/>
      <c r="G19" s="4">
        <v>76520435</v>
      </c>
      <c r="H19" s="4"/>
      <c r="I19" s="4">
        <v>878410</v>
      </c>
      <c r="J19" s="4"/>
      <c r="K19" s="4">
        <v>100</v>
      </c>
      <c r="L19" s="4"/>
      <c r="M19" s="4">
        <v>77398845</v>
      </c>
      <c r="N19" s="4"/>
      <c r="O19" s="4">
        <v>76520435</v>
      </c>
      <c r="P19" s="4"/>
      <c r="Q19" s="4">
        <v>878410</v>
      </c>
    </row>
    <row r="20" spans="1:17" ht="21">
      <c r="A20" s="32" t="s">
        <v>115</v>
      </c>
      <c r="B20" s="5"/>
      <c r="C20" s="8">
        <f>SUM(C7:C19)</f>
        <v>281922383</v>
      </c>
      <c r="D20" s="8"/>
      <c r="E20" s="8">
        <f>SUM(E7:E19)</f>
        <v>4453870928545</v>
      </c>
      <c r="F20" s="8"/>
      <c r="G20" s="8">
        <f>SUM(G7:G19)</f>
        <v>4185617384837</v>
      </c>
      <c r="H20" s="8"/>
      <c r="I20" s="8">
        <f>SUM(I7:I19)</f>
        <v>268253543709</v>
      </c>
      <c r="J20" s="8"/>
      <c r="K20" s="8">
        <f>SUM(K7:K19)</f>
        <v>281922383</v>
      </c>
      <c r="L20" s="8"/>
      <c r="M20" s="8">
        <f>SUM(M7:M19)</f>
        <v>4453870928545</v>
      </c>
      <c r="N20" s="8"/>
      <c r="O20" s="8">
        <f>SUM(O7:O19)</f>
        <v>5204672817630</v>
      </c>
      <c r="P20" s="8"/>
      <c r="Q20" s="10">
        <f>SUM(Q7:Q19)</f>
        <v>-750801889081</v>
      </c>
    </row>
  </sheetData>
  <mergeCells count="6">
    <mergeCell ref="K5:Q5"/>
    <mergeCell ref="A5:A6"/>
    <mergeCell ref="C5:I5"/>
    <mergeCell ref="A2:S2"/>
    <mergeCell ref="A3:S3"/>
    <mergeCell ref="A4:S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22"/>
  <sheetViews>
    <sheetView rightToLeft="1" zoomScale="145" zoomScaleNormal="145" workbookViewId="0">
      <selection activeCell="Q35" sqref="Q35"/>
    </sheetView>
  </sheetViews>
  <sheetFormatPr defaultRowHeight="15"/>
  <cols>
    <col min="1" max="1" width="30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8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30">
      <c r="A3" s="65" t="s">
        <v>76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30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6" spans="1:18" ht="21">
      <c r="A6" s="57" t="s">
        <v>3</v>
      </c>
      <c r="C6" s="64" t="s">
        <v>78</v>
      </c>
      <c r="D6" s="64" t="s">
        <v>78</v>
      </c>
      <c r="E6" s="64" t="s">
        <v>78</v>
      </c>
      <c r="F6" s="64" t="s">
        <v>78</v>
      </c>
      <c r="G6" s="64" t="s">
        <v>78</v>
      </c>
      <c r="H6" s="64" t="s">
        <v>78</v>
      </c>
      <c r="I6" s="64" t="s">
        <v>78</v>
      </c>
      <c r="K6" s="64" t="s">
        <v>79</v>
      </c>
      <c r="L6" s="64" t="s">
        <v>79</v>
      </c>
      <c r="M6" s="64" t="s">
        <v>79</v>
      </c>
      <c r="N6" s="64" t="s">
        <v>79</v>
      </c>
      <c r="O6" s="64" t="s">
        <v>79</v>
      </c>
      <c r="P6" s="64" t="s">
        <v>79</v>
      </c>
      <c r="Q6" s="64" t="s">
        <v>79</v>
      </c>
    </row>
    <row r="7" spans="1:18" ht="21">
      <c r="A7" s="60" t="s">
        <v>3</v>
      </c>
      <c r="C7" s="18" t="s">
        <v>7</v>
      </c>
      <c r="D7" s="18"/>
      <c r="E7" s="18" t="s">
        <v>92</v>
      </c>
      <c r="F7" s="18"/>
      <c r="G7" s="18" t="s">
        <v>93</v>
      </c>
      <c r="H7" s="18"/>
      <c r="I7" s="18" t="s">
        <v>95</v>
      </c>
      <c r="J7" s="18"/>
      <c r="K7" s="18" t="s">
        <v>7</v>
      </c>
      <c r="L7" s="18"/>
      <c r="M7" s="18" t="s">
        <v>92</v>
      </c>
      <c r="N7" s="18"/>
      <c r="O7" s="18" t="s">
        <v>93</v>
      </c>
      <c r="P7" s="18"/>
      <c r="Q7" s="18" t="s">
        <v>95</v>
      </c>
    </row>
    <row r="8" spans="1:18" ht="21">
      <c r="A8" s="31" t="s">
        <v>18</v>
      </c>
      <c r="C8" s="4">
        <v>682000</v>
      </c>
      <c r="D8" s="4"/>
      <c r="E8" s="4">
        <v>15807159653</v>
      </c>
      <c r="F8" s="4"/>
      <c r="G8" s="4">
        <v>15045936023</v>
      </c>
      <c r="H8" s="4"/>
      <c r="I8" s="4">
        <v>761223630</v>
      </c>
      <c r="J8" s="4"/>
      <c r="K8" s="4">
        <v>11247063</v>
      </c>
      <c r="L8" s="4"/>
      <c r="M8" s="4">
        <v>251994691523</v>
      </c>
      <c r="N8" s="4"/>
      <c r="O8" s="4">
        <v>243999481483</v>
      </c>
      <c r="P8" s="4"/>
      <c r="Q8" s="4">
        <v>7995210040</v>
      </c>
    </row>
    <row r="9" spans="1:18" ht="21">
      <c r="A9" s="31" t="s">
        <v>21</v>
      </c>
      <c r="C9" s="4">
        <v>1010792</v>
      </c>
      <c r="D9" s="4"/>
      <c r="E9" s="4">
        <v>51722891105</v>
      </c>
      <c r="F9" s="4"/>
      <c r="G9" s="4">
        <v>51706465271</v>
      </c>
      <c r="H9" s="4"/>
      <c r="I9" s="4">
        <v>16425834</v>
      </c>
      <c r="J9" s="4"/>
      <c r="K9" s="4">
        <v>2017164</v>
      </c>
      <c r="L9" s="4"/>
      <c r="M9" s="4">
        <v>98519765460</v>
      </c>
      <c r="N9" s="4"/>
      <c r="O9" s="4">
        <v>103404164168</v>
      </c>
      <c r="P9" s="4"/>
      <c r="Q9" s="6">
        <v>-4884398708</v>
      </c>
    </row>
    <row r="10" spans="1:18" ht="21">
      <c r="A10" s="31" t="s">
        <v>23</v>
      </c>
      <c r="C10" s="4">
        <v>2477843</v>
      </c>
      <c r="D10" s="4"/>
      <c r="E10" s="4">
        <v>13608984694</v>
      </c>
      <c r="F10" s="4"/>
      <c r="G10" s="4">
        <v>14321600734</v>
      </c>
      <c r="H10" s="4"/>
      <c r="I10" s="6">
        <v>-712616040</v>
      </c>
      <c r="J10" s="4"/>
      <c r="K10" s="4">
        <v>6198827</v>
      </c>
      <c r="L10" s="4"/>
      <c r="M10" s="4">
        <v>34894287041</v>
      </c>
      <c r="N10" s="4"/>
      <c r="O10" s="4">
        <v>36295531982</v>
      </c>
      <c r="P10" s="4"/>
      <c r="Q10" s="6">
        <v>-1401244941</v>
      </c>
    </row>
    <row r="11" spans="1:18" ht="21">
      <c r="A11" s="31" t="s">
        <v>20</v>
      </c>
      <c r="C11" s="4">
        <v>7363484</v>
      </c>
      <c r="D11" s="4"/>
      <c r="E11" s="4">
        <v>39440354342</v>
      </c>
      <c r="F11" s="4"/>
      <c r="G11" s="4">
        <v>41319083497</v>
      </c>
      <c r="H11" s="4"/>
      <c r="I11" s="6">
        <v>-1878729155</v>
      </c>
      <c r="J11" s="4"/>
      <c r="K11" s="4">
        <v>16091282</v>
      </c>
      <c r="L11" s="4"/>
      <c r="M11" s="4">
        <v>85767834020</v>
      </c>
      <c r="N11" s="4"/>
      <c r="O11" s="4">
        <v>93265725016</v>
      </c>
      <c r="P11" s="4"/>
      <c r="Q11" s="6">
        <v>-7497890996</v>
      </c>
    </row>
    <row r="12" spans="1:18" ht="21">
      <c r="A12" s="31" t="s">
        <v>15</v>
      </c>
      <c r="C12" s="4">
        <v>658559</v>
      </c>
      <c r="D12" s="4"/>
      <c r="E12" s="4">
        <v>3090772837</v>
      </c>
      <c r="F12" s="4"/>
      <c r="G12" s="4">
        <v>3109105693</v>
      </c>
      <c r="H12" s="4"/>
      <c r="I12" s="6">
        <v>-18332856</v>
      </c>
      <c r="J12" s="4"/>
      <c r="K12" s="4">
        <v>2079804</v>
      </c>
      <c r="L12" s="4"/>
      <c r="M12" s="4">
        <v>9665433156</v>
      </c>
      <c r="N12" s="4"/>
      <c r="O12" s="4">
        <v>9870709737</v>
      </c>
      <c r="P12" s="4"/>
      <c r="Q12" s="6">
        <v>-205276581</v>
      </c>
    </row>
    <row r="13" spans="1:18" ht="21">
      <c r="A13" s="31" t="s">
        <v>22</v>
      </c>
      <c r="C13" s="4">
        <v>6210824</v>
      </c>
      <c r="D13" s="4"/>
      <c r="E13" s="4">
        <v>49768872422</v>
      </c>
      <c r="F13" s="4"/>
      <c r="G13" s="4">
        <v>52941342607</v>
      </c>
      <c r="H13" s="4"/>
      <c r="I13" s="6">
        <v>-3172470185</v>
      </c>
      <c r="J13" s="4"/>
      <c r="K13" s="4">
        <v>6782015</v>
      </c>
      <c r="L13" s="4"/>
      <c r="M13" s="4">
        <v>53961633189</v>
      </c>
      <c r="N13" s="4"/>
      <c r="O13" s="4">
        <v>57975160959</v>
      </c>
      <c r="P13" s="4"/>
      <c r="Q13" s="6">
        <v>-4013527770</v>
      </c>
    </row>
    <row r="14" spans="1:18" ht="21">
      <c r="A14" s="31" t="s">
        <v>25</v>
      </c>
      <c r="C14" s="4">
        <v>80307</v>
      </c>
      <c r="D14" s="4"/>
      <c r="E14" s="4">
        <v>1563378479</v>
      </c>
      <c r="F14" s="4"/>
      <c r="G14" s="4">
        <v>1958751721</v>
      </c>
      <c r="H14" s="4"/>
      <c r="I14" s="6">
        <v>-395373242</v>
      </c>
      <c r="J14" s="4"/>
      <c r="K14" s="4">
        <v>350506</v>
      </c>
      <c r="L14" s="4"/>
      <c r="M14" s="4">
        <v>7023505976</v>
      </c>
      <c r="N14" s="4"/>
      <c r="O14" s="4">
        <v>8554616103</v>
      </c>
      <c r="P14" s="4"/>
      <c r="Q14" s="6">
        <v>-1531110127</v>
      </c>
    </row>
    <row r="15" spans="1:18" ht="21">
      <c r="A15" s="31" t="s">
        <v>19</v>
      </c>
      <c r="C15" s="4">
        <v>9500</v>
      </c>
      <c r="D15" s="4"/>
      <c r="E15" s="4">
        <v>587702290</v>
      </c>
      <c r="F15" s="4"/>
      <c r="G15" s="4">
        <v>548997043</v>
      </c>
      <c r="H15" s="4"/>
      <c r="I15" s="4">
        <v>38705247</v>
      </c>
      <c r="J15" s="4"/>
      <c r="K15" s="4">
        <v>56500</v>
      </c>
      <c r="L15" s="4"/>
      <c r="M15" s="4">
        <v>3431397018</v>
      </c>
      <c r="N15" s="4"/>
      <c r="O15" s="4">
        <v>3265087680</v>
      </c>
      <c r="P15" s="4"/>
      <c r="Q15" s="4">
        <v>166309338</v>
      </c>
    </row>
    <row r="16" spans="1:18" ht="21">
      <c r="A16" s="31" t="s">
        <v>16</v>
      </c>
      <c r="C16" s="4">
        <v>12199650</v>
      </c>
      <c r="D16" s="4"/>
      <c r="E16" s="4">
        <v>149513480582</v>
      </c>
      <c r="F16" s="4"/>
      <c r="G16" s="4">
        <v>147628010246</v>
      </c>
      <c r="H16" s="4"/>
      <c r="I16" s="4">
        <v>1885470336</v>
      </c>
      <c r="J16" s="4"/>
      <c r="K16" s="4">
        <v>12199650</v>
      </c>
      <c r="L16" s="4"/>
      <c r="M16" s="4">
        <v>149513480582</v>
      </c>
      <c r="N16" s="4"/>
      <c r="O16" s="4">
        <v>147628010246</v>
      </c>
      <c r="P16" s="4"/>
      <c r="Q16" s="4">
        <v>1885470336</v>
      </c>
    </row>
    <row r="17" spans="1:17" ht="21">
      <c r="A17" s="31" t="s">
        <v>24</v>
      </c>
      <c r="C17" s="4">
        <v>1050437</v>
      </c>
      <c r="D17" s="4"/>
      <c r="E17" s="4">
        <v>6600280474</v>
      </c>
      <c r="F17" s="4"/>
      <c r="G17" s="4">
        <v>8234027741</v>
      </c>
      <c r="H17" s="4"/>
      <c r="I17" s="6">
        <v>-1633747267</v>
      </c>
      <c r="J17" s="4"/>
      <c r="K17" s="4">
        <v>6503827</v>
      </c>
      <c r="L17" s="4"/>
      <c r="M17" s="4">
        <v>38450895956</v>
      </c>
      <c r="N17" s="4"/>
      <c r="O17" s="4">
        <v>51548923091</v>
      </c>
      <c r="P17" s="4"/>
      <c r="Q17" s="6">
        <v>-13098027135</v>
      </c>
    </row>
    <row r="18" spans="1:17" ht="21">
      <c r="A18" s="31" t="s">
        <v>17</v>
      </c>
      <c r="C18" s="4">
        <v>1652112</v>
      </c>
      <c r="D18" s="4"/>
      <c r="E18" s="4">
        <v>45201450111</v>
      </c>
      <c r="F18" s="4"/>
      <c r="G18" s="4">
        <v>43823315405</v>
      </c>
      <c r="H18" s="4"/>
      <c r="I18" s="4">
        <v>1378134706</v>
      </c>
      <c r="J18" s="4"/>
      <c r="K18" s="4">
        <v>2589434</v>
      </c>
      <c r="L18" s="4"/>
      <c r="M18" s="4">
        <v>70149415866</v>
      </c>
      <c r="N18" s="4"/>
      <c r="O18" s="4">
        <v>69092720660</v>
      </c>
      <c r="P18" s="4"/>
      <c r="Q18" s="4">
        <v>1056695206</v>
      </c>
    </row>
    <row r="19" spans="1:17" ht="21">
      <c r="A19" s="31" t="s">
        <v>38</v>
      </c>
      <c r="C19" s="4">
        <v>2000</v>
      </c>
      <c r="D19" s="4"/>
      <c r="E19" s="4">
        <v>2000000000</v>
      </c>
      <c r="F19" s="4"/>
      <c r="G19" s="4">
        <v>1868644250</v>
      </c>
      <c r="H19" s="4"/>
      <c r="I19" s="4">
        <v>131355750</v>
      </c>
      <c r="J19" s="4"/>
      <c r="K19" s="4">
        <v>3400</v>
      </c>
      <c r="L19" s="4"/>
      <c r="M19" s="4">
        <v>3357043432</v>
      </c>
      <c r="N19" s="4"/>
      <c r="O19" s="4">
        <v>3176695224</v>
      </c>
      <c r="P19" s="4"/>
      <c r="Q19" s="4">
        <v>180348208</v>
      </c>
    </row>
    <row r="20" spans="1:17" ht="21">
      <c r="A20" s="31" t="s">
        <v>96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7100</v>
      </c>
      <c r="L20" s="4"/>
      <c r="M20" s="4">
        <v>7100000000</v>
      </c>
      <c r="N20" s="4"/>
      <c r="O20" s="4">
        <v>7003470799</v>
      </c>
      <c r="P20" s="4"/>
      <c r="Q20" s="4">
        <v>96529201</v>
      </c>
    </row>
    <row r="21" spans="1:17" ht="21">
      <c r="A21" s="31" t="s">
        <v>97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700</v>
      </c>
      <c r="L21" s="4"/>
      <c r="M21" s="4">
        <v>678507725</v>
      </c>
      <c r="N21" s="4"/>
      <c r="O21" s="4">
        <v>648576440</v>
      </c>
      <c r="P21" s="4"/>
      <c r="Q21" s="4">
        <v>29931285</v>
      </c>
    </row>
    <row r="22" spans="1:17" ht="21">
      <c r="A22" s="32" t="s">
        <v>115</v>
      </c>
      <c r="B22" s="5"/>
      <c r="C22" s="8">
        <f>SUM(C8:C21)</f>
        <v>33397508</v>
      </c>
      <c r="D22" s="8"/>
      <c r="E22" s="8">
        <f>SUM(E8:E21)</f>
        <v>378905326989</v>
      </c>
      <c r="F22" s="8"/>
      <c r="G22" s="8">
        <f>SUM(G8:G21)</f>
        <v>382505280231</v>
      </c>
      <c r="H22" s="8"/>
      <c r="I22" s="10">
        <f>SUM(I8:I21)</f>
        <v>-3599953242</v>
      </c>
      <c r="J22" s="8"/>
      <c r="K22" s="8">
        <f>SUM(K8:K21)</f>
        <v>66127272</v>
      </c>
      <c r="L22" s="8"/>
      <c r="M22" s="8">
        <f>SUM(M8:M21)</f>
        <v>814507890944</v>
      </c>
      <c r="N22" s="8"/>
      <c r="O22" s="8">
        <f>SUM(O8:O21)</f>
        <v>835728873588</v>
      </c>
      <c r="P22" s="8"/>
      <c r="Q22" s="10">
        <f>SUM(Q8:Q21)</f>
        <v>-21220982644</v>
      </c>
    </row>
  </sheetData>
  <mergeCells count="6">
    <mergeCell ref="K6:Q6"/>
    <mergeCell ref="A6:A7"/>
    <mergeCell ref="C6:I6"/>
    <mergeCell ref="A2:R2"/>
    <mergeCell ref="A3:R3"/>
    <mergeCell ref="A4:R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9"/>
  <sheetViews>
    <sheetView rightToLeft="1" topLeftCell="A28" zoomScale="130" zoomScaleNormal="130" workbookViewId="0">
      <selection activeCell="A11" sqref="A11"/>
    </sheetView>
  </sheetViews>
  <sheetFormatPr defaultRowHeight="15"/>
  <cols>
    <col min="1" max="1" width="30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6" style="1" bestFit="1" customWidth="1"/>
    <col min="6" max="6" width="1" style="1" customWidth="1"/>
    <col min="7" max="7" width="14.71093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7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ht="30">
      <c r="A3" s="65" t="s">
        <v>76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 ht="30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6" spans="1:21" ht="21">
      <c r="A6" s="57" t="s">
        <v>3</v>
      </c>
      <c r="C6" s="64" t="s">
        <v>78</v>
      </c>
      <c r="D6" s="64"/>
      <c r="E6" s="64"/>
      <c r="F6" s="64"/>
      <c r="G6" s="64"/>
      <c r="H6" s="64"/>
      <c r="I6" s="64"/>
      <c r="J6" s="64"/>
      <c r="K6" s="64"/>
      <c r="M6" s="64" t="s">
        <v>79</v>
      </c>
      <c r="N6" s="64"/>
      <c r="O6" s="64"/>
      <c r="P6" s="64"/>
      <c r="Q6" s="64"/>
      <c r="R6" s="64"/>
      <c r="S6" s="64"/>
      <c r="T6" s="64"/>
      <c r="U6" s="64"/>
    </row>
    <row r="7" spans="1:21" ht="21">
      <c r="A7" s="60" t="s">
        <v>3</v>
      </c>
      <c r="C7" s="18" t="s">
        <v>98</v>
      </c>
      <c r="D7" s="18"/>
      <c r="E7" s="18" t="s">
        <v>99</v>
      </c>
      <c r="F7" s="18"/>
      <c r="G7" s="18" t="s">
        <v>100</v>
      </c>
      <c r="H7" s="18"/>
      <c r="I7" s="18" t="s">
        <v>62</v>
      </c>
      <c r="J7" s="18"/>
      <c r="K7" s="18" t="s">
        <v>101</v>
      </c>
      <c r="L7" s="18"/>
      <c r="M7" s="18" t="s">
        <v>98</v>
      </c>
      <c r="N7" s="18"/>
      <c r="O7" s="18" t="s">
        <v>99</v>
      </c>
      <c r="P7" s="18"/>
      <c r="Q7" s="18" t="s">
        <v>100</v>
      </c>
      <c r="R7" s="18"/>
      <c r="S7" s="18" t="s">
        <v>62</v>
      </c>
      <c r="T7" s="18"/>
      <c r="U7" s="18" t="s">
        <v>101</v>
      </c>
    </row>
    <row r="8" spans="1:21" ht="21">
      <c r="A8" s="31" t="s">
        <v>18</v>
      </c>
      <c r="C8" s="4">
        <v>0</v>
      </c>
      <c r="D8" s="4"/>
      <c r="E8" s="4">
        <v>1293463109</v>
      </c>
      <c r="F8" s="4"/>
      <c r="G8" s="4">
        <v>761223630</v>
      </c>
      <c r="H8" s="4"/>
      <c r="I8" s="4">
        <v>2054686739</v>
      </c>
      <c r="J8" s="4"/>
      <c r="K8" s="7">
        <v>7.7999999999999996E-3</v>
      </c>
      <c r="L8" s="4"/>
      <c r="M8" s="4">
        <v>0</v>
      </c>
      <c r="N8" s="4"/>
      <c r="O8" s="4">
        <v>6754243147</v>
      </c>
      <c r="P8" s="4"/>
      <c r="Q8" s="4">
        <v>7995210040</v>
      </c>
      <c r="R8" s="4"/>
      <c r="S8" s="4">
        <v>14749453187</v>
      </c>
      <c r="T8" s="4"/>
      <c r="U8" s="34">
        <v>-1.9199999999999998E-2</v>
      </c>
    </row>
    <row r="9" spans="1:21" ht="21">
      <c r="A9" s="31" t="s">
        <v>21</v>
      </c>
      <c r="C9" s="4">
        <v>0</v>
      </c>
      <c r="D9" s="4"/>
      <c r="E9" s="4">
        <v>11838099685</v>
      </c>
      <c r="F9" s="4"/>
      <c r="G9" s="4">
        <v>16425834</v>
      </c>
      <c r="H9" s="4"/>
      <c r="I9" s="4">
        <v>11854525519</v>
      </c>
      <c r="J9" s="4"/>
      <c r="K9" s="7">
        <v>4.48E-2</v>
      </c>
      <c r="L9" s="4"/>
      <c r="M9" s="4">
        <v>0</v>
      </c>
      <c r="N9" s="4"/>
      <c r="O9" s="4">
        <v>3374980216</v>
      </c>
      <c r="P9" s="4"/>
      <c r="Q9" s="6">
        <v>-4884398708</v>
      </c>
      <c r="R9" s="4"/>
      <c r="S9" s="6">
        <v>-1509418492</v>
      </c>
      <c r="T9" s="4"/>
      <c r="U9" s="7">
        <v>2E-3</v>
      </c>
    </row>
    <row r="10" spans="1:21" ht="21">
      <c r="A10" s="31" t="s">
        <v>23</v>
      </c>
      <c r="C10" s="4">
        <v>0</v>
      </c>
      <c r="D10" s="4"/>
      <c r="E10" s="4">
        <v>17881198033</v>
      </c>
      <c r="F10" s="4"/>
      <c r="G10" s="6">
        <v>-712616040</v>
      </c>
      <c r="H10" s="4"/>
      <c r="I10" s="4">
        <v>17168581993</v>
      </c>
      <c r="J10" s="4"/>
      <c r="K10" s="7">
        <v>6.4799999999999996E-2</v>
      </c>
      <c r="L10" s="4"/>
      <c r="M10" s="4">
        <v>0</v>
      </c>
      <c r="N10" s="4"/>
      <c r="O10" s="6">
        <v>-6225163937</v>
      </c>
      <c r="P10" s="4"/>
      <c r="Q10" s="6">
        <v>-1401244941</v>
      </c>
      <c r="R10" s="4"/>
      <c r="S10" s="6">
        <v>-7626408878</v>
      </c>
      <c r="T10" s="4"/>
      <c r="U10" s="7">
        <v>9.9000000000000008E-3</v>
      </c>
    </row>
    <row r="11" spans="1:21" ht="21">
      <c r="A11" s="31" t="s">
        <v>20</v>
      </c>
      <c r="C11" s="4">
        <v>0</v>
      </c>
      <c r="D11" s="4"/>
      <c r="E11" s="4">
        <v>7852908274</v>
      </c>
      <c r="F11" s="4"/>
      <c r="G11" s="6">
        <v>-1878729155</v>
      </c>
      <c r="H11" s="4"/>
      <c r="I11" s="4">
        <v>5974179119</v>
      </c>
      <c r="J11" s="4"/>
      <c r="K11" s="7">
        <v>2.2599999999999999E-2</v>
      </c>
      <c r="L11" s="4"/>
      <c r="M11" s="4">
        <v>0</v>
      </c>
      <c r="N11" s="4"/>
      <c r="O11" s="6">
        <v>-1203133568</v>
      </c>
      <c r="P11" s="4"/>
      <c r="Q11" s="6">
        <v>-7497890996</v>
      </c>
      <c r="R11" s="4"/>
      <c r="S11" s="6">
        <v>-8701024564</v>
      </c>
      <c r="T11" s="4"/>
      <c r="U11" s="7">
        <v>1.1299999999999999E-2</v>
      </c>
    </row>
    <row r="12" spans="1:21" ht="21">
      <c r="A12" s="31" t="s">
        <v>15</v>
      </c>
      <c r="C12" s="4">
        <v>0</v>
      </c>
      <c r="D12" s="4"/>
      <c r="E12" s="4">
        <v>4290181294</v>
      </c>
      <c r="F12" s="4"/>
      <c r="G12" s="6">
        <v>-18332856</v>
      </c>
      <c r="H12" s="4"/>
      <c r="I12" s="4">
        <v>4271848438</v>
      </c>
      <c r="J12" s="4"/>
      <c r="K12" s="7">
        <v>1.61E-2</v>
      </c>
      <c r="L12" s="4"/>
      <c r="M12" s="4">
        <v>0</v>
      </c>
      <c r="N12" s="4"/>
      <c r="O12" s="4">
        <v>293282017</v>
      </c>
      <c r="P12" s="4"/>
      <c r="Q12" s="6">
        <v>-205276581</v>
      </c>
      <c r="R12" s="4"/>
      <c r="S12" s="4">
        <v>88005436</v>
      </c>
      <c r="T12" s="4"/>
      <c r="U12" s="34">
        <v>-1E-4</v>
      </c>
    </row>
    <row r="13" spans="1:21" ht="21">
      <c r="A13" s="31" t="s">
        <v>22</v>
      </c>
      <c r="C13" s="4">
        <v>0</v>
      </c>
      <c r="D13" s="4"/>
      <c r="E13" s="4">
        <v>38458932319</v>
      </c>
      <c r="F13" s="4"/>
      <c r="G13" s="6">
        <v>-3172470185</v>
      </c>
      <c r="H13" s="4"/>
      <c r="I13" s="4">
        <v>35286462134</v>
      </c>
      <c r="J13" s="4"/>
      <c r="K13" s="7">
        <v>0.1333</v>
      </c>
      <c r="L13" s="4"/>
      <c r="M13" s="4">
        <v>0</v>
      </c>
      <c r="N13" s="4"/>
      <c r="O13" s="4">
        <v>4709271574</v>
      </c>
      <c r="P13" s="4"/>
      <c r="Q13" s="6">
        <v>-4013527770</v>
      </c>
      <c r="R13" s="4"/>
      <c r="S13" s="4">
        <v>695743804</v>
      </c>
      <c r="T13" s="4"/>
      <c r="U13" s="34">
        <v>-8.9999999999999998E-4</v>
      </c>
    </row>
    <row r="14" spans="1:21" ht="21">
      <c r="A14" s="31" t="s">
        <v>25</v>
      </c>
      <c r="C14" s="4">
        <v>0</v>
      </c>
      <c r="D14" s="4"/>
      <c r="E14" s="4">
        <v>149129118565</v>
      </c>
      <c r="F14" s="4"/>
      <c r="G14" s="6">
        <v>-395373242</v>
      </c>
      <c r="H14" s="4"/>
      <c r="I14" s="4">
        <v>148733745323</v>
      </c>
      <c r="J14" s="4"/>
      <c r="K14" s="7">
        <v>0.56179999999999997</v>
      </c>
      <c r="L14" s="4"/>
      <c r="M14" s="4">
        <v>0</v>
      </c>
      <c r="N14" s="4"/>
      <c r="O14" s="6">
        <v>-703282349722</v>
      </c>
      <c r="P14" s="4"/>
      <c r="Q14" s="6">
        <v>-1531110127</v>
      </c>
      <c r="R14" s="4"/>
      <c r="S14" s="6">
        <v>-704813459849</v>
      </c>
      <c r="T14" s="4"/>
      <c r="U14" s="7">
        <v>0.91700000000000004</v>
      </c>
    </row>
    <row r="15" spans="1:21" ht="21">
      <c r="A15" s="31" t="s">
        <v>19</v>
      </c>
      <c r="C15" s="4">
        <v>0</v>
      </c>
      <c r="D15" s="4"/>
      <c r="E15" s="4">
        <v>159674320</v>
      </c>
      <c r="F15" s="4"/>
      <c r="G15" s="4">
        <v>38705247</v>
      </c>
      <c r="H15" s="4"/>
      <c r="I15" s="4">
        <v>198379567</v>
      </c>
      <c r="J15" s="4"/>
      <c r="K15" s="7">
        <v>6.9999999999999999E-4</v>
      </c>
      <c r="L15" s="4"/>
      <c r="M15" s="4">
        <v>0</v>
      </c>
      <c r="N15" s="4"/>
      <c r="O15" s="4">
        <v>736883582</v>
      </c>
      <c r="P15" s="4"/>
      <c r="Q15" s="4">
        <v>166309338</v>
      </c>
      <c r="R15" s="4"/>
      <c r="S15" s="4">
        <v>903192920</v>
      </c>
      <c r="T15" s="4"/>
      <c r="U15" s="34">
        <v>-1.1999999999999999E-3</v>
      </c>
    </row>
    <row r="16" spans="1:21" ht="21">
      <c r="A16" s="31" t="s">
        <v>16</v>
      </c>
      <c r="C16" s="4">
        <v>0</v>
      </c>
      <c r="D16" s="4"/>
      <c r="E16" s="4">
        <v>1497256345</v>
      </c>
      <c r="F16" s="4"/>
      <c r="G16" s="4">
        <v>1885470336</v>
      </c>
      <c r="H16" s="4"/>
      <c r="I16" s="4">
        <v>3382726681</v>
      </c>
      <c r="J16" s="4"/>
      <c r="K16" s="7">
        <v>1.2800000000000001E-2</v>
      </c>
      <c r="L16" s="4"/>
      <c r="M16" s="4">
        <v>0</v>
      </c>
      <c r="N16" s="4"/>
      <c r="O16" s="4">
        <v>1960441073</v>
      </c>
      <c r="P16" s="4"/>
      <c r="Q16" s="4">
        <v>1885470336</v>
      </c>
      <c r="R16" s="4"/>
      <c r="S16" s="4">
        <v>3845911409</v>
      </c>
      <c r="T16" s="4"/>
      <c r="U16" s="34">
        <v>-5.0000000000000001E-3</v>
      </c>
    </row>
    <row r="17" spans="1:21" ht="21">
      <c r="A17" s="31" t="s">
        <v>24</v>
      </c>
      <c r="C17" s="4">
        <v>0</v>
      </c>
      <c r="D17" s="4"/>
      <c r="E17" s="4">
        <v>11463140208</v>
      </c>
      <c r="F17" s="4"/>
      <c r="G17" s="6">
        <v>-1633747267</v>
      </c>
      <c r="H17" s="4"/>
      <c r="I17" s="4">
        <v>9829392941</v>
      </c>
      <c r="J17" s="4"/>
      <c r="K17" s="7">
        <v>3.7100000000000001E-2</v>
      </c>
      <c r="L17" s="4"/>
      <c r="M17" s="4">
        <v>0</v>
      </c>
      <c r="N17" s="4"/>
      <c r="O17" s="6">
        <v>-68809337152</v>
      </c>
      <c r="P17" s="4"/>
      <c r="Q17" s="6">
        <v>-13098027135</v>
      </c>
      <c r="R17" s="4"/>
      <c r="S17" s="6">
        <v>-81907364287</v>
      </c>
      <c r="T17" s="4"/>
      <c r="U17" s="7">
        <v>0.1066</v>
      </c>
    </row>
    <row r="18" spans="1:21" ht="21">
      <c r="A18" s="31" t="s">
        <v>17</v>
      </c>
      <c r="C18" s="4">
        <v>0</v>
      </c>
      <c r="D18" s="4"/>
      <c r="E18" s="4">
        <v>24947115637</v>
      </c>
      <c r="F18" s="4"/>
      <c r="G18" s="4">
        <v>1378134706</v>
      </c>
      <c r="H18" s="4"/>
      <c r="I18" s="4">
        <v>26325250343</v>
      </c>
      <c r="J18" s="4"/>
      <c r="K18" s="7">
        <v>9.9400000000000002E-2</v>
      </c>
      <c r="L18" s="4"/>
      <c r="M18" s="4">
        <v>0</v>
      </c>
      <c r="N18" s="4"/>
      <c r="O18" s="4">
        <v>11446537769</v>
      </c>
      <c r="P18" s="4"/>
      <c r="Q18" s="4">
        <v>1056695206</v>
      </c>
      <c r="R18" s="4"/>
      <c r="S18" s="4">
        <v>12503232975</v>
      </c>
      <c r="T18" s="4"/>
      <c r="U18" s="34">
        <v>-1.6299999999999999E-2</v>
      </c>
    </row>
    <row r="19" spans="1:21" ht="21">
      <c r="A19" s="32" t="s">
        <v>116</v>
      </c>
      <c r="B19" s="5"/>
      <c r="C19" s="8">
        <f>SUM(C8:C18)</f>
        <v>0</v>
      </c>
      <c r="D19" s="8"/>
      <c r="E19" s="8">
        <f>SUM(E8:E18)</f>
        <v>268811087789</v>
      </c>
      <c r="F19" s="8"/>
      <c r="G19" s="10">
        <f>SUM(G8:G18)</f>
        <v>-3731308992</v>
      </c>
      <c r="H19" s="8"/>
      <c r="I19" s="8">
        <f>SUM(I8:I18)</f>
        <v>265079778797</v>
      </c>
      <c r="J19" s="8"/>
      <c r="K19" s="33">
        <v>9.0999999999999998E-2</v>
      </c>
      <c r="L19" s="8"/>
      <c r="M19" s="8">
        <f>SUM(M8:M18)</f>
        <v>0</v>
      </c>
      <c r="N19" s="8"/>
      <c r="O19" s="10">
        <f>SUM(O8:O18)</f>
        <v>-750244345001</v>
      </c>
      <c r="P19" s="8"/>
      <c r="Q19" s="10">
        <f>SUM(Q8:Q18)</f>
        <v>-21527791338</v>
      </c>
      <c r="R19" s="8"/>
      <c r="S19" s="10">
        <f>SUM(S8:S18)</f>
        <v>-771772136339</v>
      </c>
      <c r="T19" s="8"/>
      <c r="U19" s="33">
        <v>9.1300000000000006E-2</v>
      </c>
    </row>
  </sheetData>
  <mergeCells count="6">
    <mergeCell ref="A2:U2"/>
    <mergeCell ref="A3:U3"/>
    <mergeCell ref="A4:U4"/>
    <mergeCell ref="A6:A7"/>
    <mergeCell ref="M6:U6"/>
    <mergeCell ref="C6:K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13"/>
  <sheetViews>
    <sheetView rightToLeft="1" zoomScale="160" zoomScaleNormal="160" workbookViewId="0">
      <selection activeCell="A3" sqref="A3:S3"/>
    </sheetView>
  </sheetViews>
  <sheetFormatPr defaultRowHeight="15"/>
  <cols>
    <col min="1" max="1" width="29.285156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2.1406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2.140625" style="1" bestFit="1" customWidth="1"/>
    <col min="16" max="16" width="1" style="1" customWidth="1"/>
    <col min="17" max="17" width="13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30">
      <c r="A3" s="65" t="s">
        <v>76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30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6" spans="1:19" ht="21">
      <c r="A6" s="57" t="s">
        <v>80</v>
      </c>
      <c r="C6" s="57" t="s">
        <v>78</v>
      </c>
      <c r="D6" s="57"/>
      <c r="E6" s="57"/>
      <c r="F6" s="57"/>
      <c r="G6" s="57"/>
      <c r="H6" s="57"/>
      <c r="I6" s="57"/>
      <c r="K6" s="57" t="s">
        <v>79</v>
      </c>
      <c r="L6" s="57" t="s">
        <v>79</v>
      </c>
      <c r="M6" s="57" t="s">
        <v>79</v>
      </c>
      <c r="N6" s="57" t="s">
        <v>79</v>
      </c>
      <c r="O6" s="57" t="s">
        <v>79</v>
      </c>
      <c r="P6" s="57" t="s">
        <v>79</v>
      </c>
      <c r="Q6" s="57" t="s">
        <v>79</v>
      </c>
    </row>
    <row r="7" spans="1:19" ht="21">
      <c r="A7" s="60" t="s">
        <v>80</v>
      </c>
      <c r="C7" s="3" t="s">
        <v>102</v>
      </c>
      <c r="D7" s="3"/>
      <c r="E7" s="3" t="s">
        <v>99</v>
      </c>
      <c r="F7" s="3"/>
      <c r="G7" s="3" t="s">
        <v>100</v>
      </c>
      <c r="H7" s="3"/>
      <c r="I7" s="3" t="s">
        <v>103</v>
      </c>
      <c r="J7" s="3"/>
      <c r="K7" s="3" t="s">
        <v>102</v>
      </c>
      <c r="L7" s="3"/>
      <c r="M7" s="3" t="s">
        <v>99</v>
      </c>
      <c r="N7" s="3"/>
      <c r="O7" s="3" t="s">
        <v>100</v>
      </c>
      <c r="P7" s="3"/>
      <c r="Q7" s="3" t="s">
        <v>103</v>
      </c>
    </row>
    <row r="8" spans="1:19" ht="21">
      <c r="A8" s="31" t="s">
        <v>38</v>
      </c>
      <c r="C8" s="4">
        <v>0</v>
      </c>
      <c r="D8" s="4"/>
      <c r="E8" s="4">
        <v>0</v>
      </c>
      <c r="F8" s="4"/>
      <c r="G8" s="4">
        <v>131355750</v>
      </c>
      <c r="H8" s="4"/>
      <c r="I8" s="4">
        <v>131355750</v>
      </c>
      <c r="J8" s="4"/>
      <c r="K8" s="4">
        <v>0</v>
      </c>
      <c r="L8" s="4"/>
      <c r="M8" s="4">
        <v>0</v>
      </c>
      <c r="N8" s="4"/>
      <c r="O8" s="4">
        <v>180348208</v>
      </c>
      <c r="P8" s="4"/>
      <c r="Q8" s="4">
        <v>180348208</v>
      </c>
    </row>
    <row r="9" spans="1:19" ht="21">
      <c r="A9" s="31" t="s">
        <v>96</v>
      </c>
      <c r="C9" s="4">
        <v>0</v>
      </c>
      <c r="D9" s="4"/>
      <c r="E9" s="4">
        <v>0</v>
      </c>
      <c r="F9" s="4"/>
      <c r="G9" s="4">
        <v>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96529201</v>
      </c>
      <c r="P9" s="4"/>
      <c r="Q9" s="4">
        <v>96529201</v>
      </c>
    </row>
    <row r="10" spans="1:19" ht="21">
      <c r="A10" s="31" t="s">
        <v>97</v>
      </c>
      <c r="C10" s="4">
        <v>0</v>
      </c>
      <c r="D10" s="4"/>
      <c r="E10" s="4">
        <v>0</v>
      </c>
      <c r="F10" s="4"/>
      <c r="G10" s="4">
        <v>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29931285</v>
      </c>
      <c r="P10" s="4"/>
      <c r="Q10" s="4">
        <v>29931285</v>
      </c>
    </row>
    <row r="11" spans="1:19" ht="21">
      <c r="A11" s="31" t="s">
        <v>42</v>
      </c>
      <c r="C11" s="4">
        <v>0</v>
      </c>
      <c r="D11" s="4"/>
      <c r="E11" s="6">
        <v>-558422490</v>
      </c>
      <c r="F11" s="4"/>
      <c r="G11" s="4">
        <v>0</v>
      </c>
      <c r="H11" s="4"/>
      <c r="I11" s="6">
        <v>-558422490</v>
      </c>
      <c r="J11" s="4"/>
      <c r="K11" s="4">
        <v>0</v>
      </c>
      <c r="L11" s="4"/>
      <c r="M11" s="6">
        <v>-558422490</v>
      </c>
      <c r="N11" s="4"/>
      <c r="O11" s="4">
        <v>0</v>
      </c>
      <c r="P11" s="4"/>
      <c r="Q11" s="6">
        <v>-558422490</v>
      </c>
    </row>
    <row r="12" spans="1:19" ht="21">
      <c r="A12" s="31" t="s">
        <v>45</v>
      </c>
      <c r="C12" s="4">
        <v>0</v>
      </c>
      <c r="D12" s="4"/>
      <c r="E12" s="4">
        <v>878410</v>
      </c>
      <c r="F12" s="4"/>
      <c r="G12" s="4">
        <v>0</v>
      </c>
      <c r="H12" s="4"/>
      <c r="I12" s="4">
        <v>878410</v>
      </c>
      <c r="J12" s="4"/>
      <c r="K12" s="4">
        <v>0</v>
      </c>
      <c r="L12" s="4"/>
      <c r="M12" s="4">
        <v>878410</v>
      </c>
      <c r="N12" s="4"/>
      <c r="O12" s="4">
        <v>0</v>
      </c>
      <c r="P12" s="4"/>
      <c r="Q12" s="4">
        <v>878410</v>
      </c>
    </row>
    <row r="13" spans="1:19" ht="21">
      <c r="A13" s="32" t="s">
        <v>115</v>
      </c>
      <c r="B13" s="5"/>
      <c r="C13" s="8">
        <f>SUM(C8:C12)</f>
        <v>0</v>
      </c>
      <c r="D13" s="8"/>
      <c r="E13" s="10">
        <f>SUM(E8:E12)</f>
        <v>-557544080</v>
      </c>
      <c r="F13" s="8"/>
      <c r="G13" s="8">
        <f>SUM(G8:G12)</f>
        <v>131355750</v>
      </c>
      <c r="H13" s="8"/>
      <c r="I13" s="10">
        <f>SUM(I8:I12)</f>
        <v>-426188330</v>
      </c>
      <c r="J13" s="8"/>
      <c r="K13" s="8">
        <f>SUM(K8:K12)</f>
        <v>0</v>
      </c>
      <c r="L13" s="8"/>
      <c r="M13" s="10">
        <f>SUM(M8:M12)</f>
        <v>-557544080</v>
      </c>
      <c r="N13" s="8"/>
      <c r="O13" s="8">
        <f>SUM(O8:O12)</f>
        <v>306808694</v>
      </c>
      <c r="P13" s="8"/>
      <c r="Q13" s="10">
        <f>SUM(Q8:Q12)</f>
        <v>-250735386</v>
      </c>
    </row>
  </sheetData>
  <mergeCells count="6">
    <mergeCell ref="K6:Q6"/>
    <mergeCell ref="A6:A7"/>
    <mergeCell ref="C6:I6"/>
    <mergeCell ref="A2:S2"/>
    <mergeCell ref="A3:S3"/>
    <mergeCell ref="A4:S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8"/>
  <sheetViews>
    <sheetView rightToLeft="1" workbookViewId="0">
      <selection activeCell="G24" sqref="G24"/>
    </sheetView>
  </sheetViews>
  <sheetFormatPr defaultRowHeight="15"/>
  <cols>
    <col min="1" max="1" width="23.42578125" style="1" customWidth="1"/>
    <col min="2" max="2" width="1" style="1" customWidth="1"/>
    <col min="3" max="3" width="24.425781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3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30">
      <c r="A3" s="65" t="s">
        <v>76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30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6" spans="1:13" ht="24">
      <c r="A6" s="66" t="s">
        <v>104</v>
      </c>
      <c r="B6" s="66" t="s">
        <v>104</v>
      </c>
      <c r="C6" s="66" t="s">
        <v>104</v>
      </c>
      <c r="E6" s="66" t="s">
        <v>78</v>
      </c>
      <c r="F6" s="66" t="s">
        <v>78</v>
      </c>
      <c r="G6" s="66" t="s">
        <v>78</v>
      </c>
      <c r="I6" s="66" t="s">
        <v>79</v>
      </c>
      <c r="J6" s="66" t="s">
        <v>79</v>
      </c>
      <c r="K6" s="66" t="s">
        <v>79</v>
      </c>
    </row>
    <row r="7" spans="1:13" ht="24">
      <c r="A7" s="35" t="s">
        <v>105</v>
      </c>
      <c r="B7" s="35"/>
      <c r="C7" s="35" t="s">
        <v>59</v>
      </c>
      <c r="D7" s="35"/>
      <c r="E7" s="35" t="s">
        <v>106</v>
      </c>
      <c r="F7" s="35"/>
      <c r="G7" s="35" t="s">
        <v>107</v>
      </c>
      <c r="H7" s="35"/>
      <c r="I7" s="35" t="s">
        <v>106</v>
      </c>
      <c r="J7" s="35"/>
      <c r="K7" s="35" t="s">
        <v>107</v>
      </c>
    </row>
    <row r="8" spans="1:13" ht="21">
      <c r="A8" s="31" t="s">
        <v>72</v>
      </c>
      <c r="C8" s="36" t="s">
        <v>73</v>
      </c>
      <c r="D8" s="36"/>
      <c r="E8" s="36">
        <v>6906297</v>
      </c>
      <c r="F8" s="36"/>
      <c r="G8" s="36" t="s">
        <v>85</v>
      </c>
      <c r="H8" s="36"/>
      <c r="I8" s="36">
        <v>161413812</v>
      </c>
      <c r="J8" s="36"/>
      <c r="K8" s="36" t="s">
        <v>85</v>
      </c>
    </row>
  </sheetData>
  <mergeCells count="6">
    <mergeCell ref="A2:M2"/>
    <mergeCell ref="A3:M3"/>
    <mergeCell ref="A4:M4"/>
    <mergeCell ref="A6:C6"/>
    <mergeCell ref="E6:G6"/>
    <mergeCell ref="I6:K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12"/>
  <sheetViews>
    <sheetView rightToLeft="1" zoomScale="130" zoomScaleNormal="130" workbookViewId="0">
      <selection activeCell="G18" sqref="G18"/>
    </sheetView>
  </sheetViews>
  <sheetFormatPr defaultRowHeight="15"/>
  <cols>
    <col min="1" max="1" width="34.14062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10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30">
      <c r="A3" s="65" t="s">
        <v>76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30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</row>
    <row r="6" spans="1:10" ht="21">
      <c r="A6" s="67" t="s">
        <v>108</v>
      </c>
      <c r="C6" s="3" t="s">
        <v>78</v>
      </c>
      <c r="D6" s="5"/>
      <c r="E6" s="3" t="s">
        <v>6</v>
      </c>
      <c r="F6" s="37"/>
      <c r="G6" s="37"/>
    </row>
    <row r="7" spans="1:10" ht="21">
      <c r="A7" s="60"/>
      <c r="C7" s="18" t="s">
        <v>62</v>
      </c>
      <c r="D7" s="18"/>
      <c r="E7" s="18" t="s">
        <v>62</v>
      </c>
    </row>
    <row r="8" spans="1:10" ht="21">
      <c r="A8" s="31" t="s">
        <v>108</v>
      </c>
      <c r="C8" s="36">
        <v>0</v>
      </c>
      <c r="D8" s="36"/>
      <c r="E8" s="36">
        <v>2370301939</v>
      </c>
    </row>
    <row r="9" spans="1:10" ht="18.75">
      <c r="A9" s="2" t="s">
        <v>109</v>
      </c>
      <c r="C9" s="36">
        <v>0</v>
      </c>
      <c r="D9" s="36"/>
      <c r="E9" s="36">
        <v>0</v>
      </c>
    </row>
    <row r="10" spans="1:10" ht="18.75">
      <c r="A10" s="2" t="s">
        <v>110</v>
      </c>
      <c r="C10" s="38">
        <v>0</v>
      </c>
      <c r="D10" s="38"/>
      <c r="E10" s="38">
        <v>0</v>
      </c>
    </row>
    <row r="11" spans="1:10" ht="21">
      <c r="A11" s="29" t="s">
        <v>115</v>
      </c>
      <c r="B11" s="5"/>
      <c r="C11" s="36">
        <v>0</v>
      </c>
      <c r="D11" s="36"/>
      <c r="E11" s="36">
        <v>2370301939</v>
      </c>
    </row>
    <row r="12" spans="1:10" ht="18.75">
      <c r="C12" s="36"/>
      <c r="D12" s="36"/>
      <c r="E12" s="36"/>
    </row>
  </sheetData>
  <mergeCells count="4">
    <mergeCell ref="A2:J2"/>
    <mergeCell ref="A3:J3"/>
    <mergeCell ref="A4:J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zoomScale="130" zoomScaleNormal="130" workbookViewId="0">
      <selection activeCell="C19" sqref="C19"/>
    </sheetView>
  </sheetViews>
  <sheetFormatPr defaultRowHeight="15"/>
  <cols>
    <col min="1" max="1" width="24.28515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10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30">
      <c r="A3" s="65" t="s">
        <v>76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30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</row>
    <row r="6" spans="1:10" ht="21">
      <c r="A6" s="18" t="s">
        <v>80</v>
      </c>
      <c r="C6" s="18" t="s">
        <v>62</v>
      </c>
      <c r="D6" s="18"/>
      <c r="E6" s="18" t="s">
        <v>101</v>
      </c>
      <c r="F6" s="18"/>
      <c r="G6" s="18" t="s">
        <v>13</v>
      </c>
    </row>
    <row r="7" spans="1:10" ht="15" customHeight="1">
      <c r="A7" s="2" t="s">
        <v>111</v>
      </c>
      <c r="C7" s="36">
        <v>265079778797</v>
      </c>
      <c r="D7" s="36"/>
      <c r="E7" s="40">
        <v>1.0013000000000001</v>
      </c>
      <c r="F7" s="36"/>
      <c r="G7" s="40">
        <v>5.8999999999999997E-2</v>
      </c>
    </row>
    <row r="8" spans="1:10" ht="18.75">
      <c r="A8" s="2" t="s">
        <v>112</v>
      </c>
      <c r="C8" s="42">
        <v>-426188330</v>
      </c>
      <c r="D8" s="36"/>
      <c r="E8" s="43">
        <v>-1.6000000000000001E-3</v>
      </c>
      <c r="F8" s="36"/>
      <c r="G8" s="43">
        <v>-1E-4</v>
      </c>
    </row>
    <row r="9" spans="1:10" ht="18.75">
      <c r="A9" s="2" t="s">
        <v>113</v>
      </c>
      <c r="C9" s="36">
        <v>6906297</v>
      </c>
      <c r="D9" s="36"/>
      <c r="E9" s="40">
        <v>0</v>
      </c>
      <c r="F9" s="36"/>
      <c r="G9" s="40">
        <v>0</v>
      </c>
    </row>
    <row r="10" spans="1:10" ht="18.75">
      <c r="A10" s="44" t="s">
        <v>115</v>
      </c>
      <c r="B10" s="5"/>
      <c r="C10" s="39">
        <f>SUM(C7:C9)</f>
        <v>264660496764</v>
      </c>
      <c r="D10" s="39"/>
      <c r="E10" s="41">
        <f>SUM(E7:E9)</f>
        <v>0.99970000000000003</v>
      </c>
      <c r="F10" s="41"/>
      <c r="G10" s="41">
        <f>SUM(G7:G9)</f>
        <v>5.8899999999999994E-2</v>
      </c>
    </row>
    <row r="11" spans="1:10" ht="18.75">
      <c r="E11" s="40"/>
      <c r="F11" s="40"/>
      <c r="G11" s="40"/>
    </row>
  </sheetData>
  <mergeCells count="3">
    <mergeCell ref="A2:J2"/>
    <mergeCell ref="A3:J3"/>
    <mergeCell ref="A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rightToLeft="1" topLeftCell="J1" zoomScale="115" zoomScaleNormal="115" workbookViewId="0">
      <selection activeCell="Y20" sqref="Y20"/>
    </sheetView>
  </sheetViews>
  <sheetFormatPr defaultRowHeight="15"/>
  <cols>
    <col min="1" max="1" width="31.28515625" style="1" customWidth="1"/>
    <col min="2" max="2" width="1" style="1" customWidth="1"/>
    <col min="3" max="3" width="14.140625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3.1406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20" width="1" style="1" customWidth="1"/>
    <col min="21" max="21" width="17.7109375" style="1" bestFit="1" customWidth="1"/>
    <col min="22" max="22" width="1" style="1" customWidth="1"/>
    <col min="23" max="23" width="17.7109375" style="1" bestFit="1" customWidth="1"/>
    <col min="24" max="24" width="1" style="1" customWidth="1"/>
    <col min="25" max="25" width="26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30">
      <c r="A1" s="1" t="s">
        <v>114</v>
      </c>
    </row>
    <row r="2" spans="1:30" ht="26.25">
      <c r="E2" s="59" t="s">
        <v>0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30" ht="26.25">
      <c r="E3" s="59" t="s">
        <v>1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30" ht="26.25">
      <c r="E4" s="59" t="s">
        <v>2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</row>
    <row r="6" spans="1:30" ht="21">
      <c r="A6" s="57" t="s">
        <v>3</v>
      </c>
      <c r="C6" s="57" t="s">
        <v>4</v>
      </c>
      <c r="D6" s="57" t="s">
        <v>4</v>
      </c>
      <c r="E6" s="57" t="s">
        <v>4</v>
      </c>
      <c r="F6" s="57" t="s">
        <v>4</v>
      </c>
      <c r="G6" s="57" t="s">
        <v>4</v>
      </c>
      <c r="I6" s="57" t="s">
        <v>5</v>
      </c>
      <c r="J6" s="57" t="s">
        <v>5</v>
      </c>
      <c r="K6" s="57" t="s">
        <v>5</v>
      </c>
      <c r="L6" s="57" t="s">
        <v>5</v>
      </c>
      <c r="M6" s="57" t="s">
        <v>5</v>
      </c>
      <c r="N6" s="57" t="s">
        <v>5</v>
      </c>
      <c r="O6" s="57" t="s">
        <v>5</v>
      </c>
      <c r="Q6" s="57" t="s">
        <v>6</v>
      </c>
      <c r="R6" s="57"/>
      <c r="S6" s="57"/>
      <c r="T6" s="57"/>
      <c r="U6" s="57"/>
      <c r="V6" s="57"/>
      <c r="W6" s="57"/>
      <c r="X6" s="57"/>
      <c r="Y6" s="57"/>
    </row>
    <row r="7" spans="1:30" ht="15" customHeight="1">
      <c r="A7" s="58" t="s">
        <v>3</v>
      </c>
      <c r="C7" s="57" t="s">
        <v>7</v>
      </c>
      <c r="E7" s="57" t="s">
        <v>8</v>
      </c>
      <c r="F7" s="57"/>
      <c r="G7" s="57" t="s">
        <v>9</v>
      </c>
      <c r="H7" s="57"/>
      <c r="I7" s="57" t="s">
        <v>10</v>
      </c>
      <c r="J7" s="57"/>
      <c r="K7" s="57" t="s">
        <v>10</v>
      </c>
      <c r="L7" s="57"/>
      <c r="M7" s="57" t="s">
        <v>11</v>
      </c>
      <c r="N7" s="57"/>
      <c r="O7" s="57" t="s">
        <v>11</v>
      </c>
      <c r="Q7" s="57" t="s">
        <v>7</v>
      </c>
      <c r="R7" s="57"/>
      <c r="S7" s="57" t="s">
        <v>12</v>
      </c>
      <c r="U7" s="57" t="s">
        <v>8</v>
      </c>
      <c r="V7" s="57"/>
      <c r="W7" s="57" t="s">
        <v>9</v>
      </c>
      <c r="X7" s="57"/>
      <c r="Y7" s="57" t="s">
        <v>13</v>
      </c>
    </row>
    <row r="8" spans="1:30" ht="15" customHeight="1">
      <c r="A8" s="60" t="s">
        <v>3</v>
      </c>
      <c r="C8" s="58" t="s">
        <v>7</v>
      </c>
      <c r="E8" s="58" t="s">
        <v>8</v>
      </c>
      <c r="F8" s="58"/>
      <c r="G8" s="58" t="s">
        <v>9</v>
      </c>
      <c r="H8" s="58"/>
      <c r="I8" s="58" t="s">
        <v>7</v>
      </c>
      <c r="J8" s="58"/>
      <c r="K8" s="58" t="s">
        <v>8</v>
      </c>
      <c r="L8" s="58"/>
      <c r="M8" s="58" t="s">
        <v>7</v>
      </c>
      <c r="N8" s="58"/>
      <c r="O8" s="58" t="s">
        <v>14</v>
      </c>
      <c r="Q8" s="58" t="s">
        <v>7</v>
      </c>
      <c r="R8" s="58"/>
      <c r="S8" s="58" t="s">
        <v>12</v>
      </c>
      <c r="U8" s="58" t="s">
        <v>8</v>
      </c>
      <c r="V8" s="58"/>
      <c r="W8" s="58" t="s">
        <v>9</v>
      </c>
      <c r="X8" s="58"/>
      <c r="Y8" s="58" t="s">
        <v>13</v>
      </c>
    </row>
    <row r="9" spans="1:30" ht="18.75">
      <c r="A9" s="2" t="s">
        <v>15</v>
      </c>
      <c r="C9" s="4">
        <v>9202414</v>
      </c>
      <c r="D9" s="4"/>
      <c r="E9" s="4">
        <v>39792205199</v>
      </c>
      <c r="F9" s="4"/>
      <c r="G9" s="4">
        <v>39448352509.394402</v>
      </c>
      <c r="H9" s="4"/>
      <c r="I9" s="4">
        <v>5916</v>
      </c>
      <c r="J9" s="4"/>
      <c r="K9" s="4">
        <v>28008925</v>
      </c>
      <c r="L9" s="4"/>
      <c r="M9" s="6">
        <v>-658559</v>
      </c>
      <c r="N9" s="4"/>
      <c r="O9" s="4">
        <v>3090772837</v>
      </c>
      <c r="P9" s="4"/>
      <c r="Q9" s="4">
        <v>8549771</v>
      </c>
      <c r="R9" s="4"/>
      <c r="S9" s="4">
        <v>4759</v>
      </c>
      <c r="T9" s="4"/>
      <c r="U9" s="4">
        <v>36972481670</v>
      </c>
      <c r="V9" s="4"/>
      <c r="W9" s="4">
        <v>40657437035.256401</v>
      </c>
      <c r="X9" s="4"/>
      <c r="Y9" s="7">
        <v>9.1000000000000004E-3</v>
      </c>
    </row>
    <row r="10" spans="1:30" ht="18.75">
      <c r="A10" s="2" t="s">
        <v>16</v>
      </c>
      <c r="C10" s="4">
        <v>5369468</v>
      </c>
      <c r="D10" s="4"/>
      <c r="E10" s="4">
        <v>64140877648</v>
      </c>
      <c r="F10" s="4"/>
      <c r="G10" s="4">
        <v>64604062378.641502</v>
      </c>
      <c r="H10" s="4"/>
      <c r="I10" s="4">
        <v>15355000</v>
      </c>
      <c r="J10" s="4"/>
      <c r="K10" s="4">
        <v>186370815783</v>
      </c>
      <c r="L10" s="4"/>
      <c r="M10" s="6">
        <v>-12199650</v>
      </c>
      <c r="N10" s="4"/>
      <c r="O10" s="4">
        <v>149513480582</v>
      </c>
      <c r="P10" s="4"/>
      <c r="Q10" s="4">
        <v>8524818</v>
      </c>
      <c r="R10" s="4"/>
      <c r="S10" s="4">
        <v>12301</v>
      </c>
      <c r="T10" s="4"/>
      <c r="U10" s="4">
        <v>102883683185</v>
      </c>
      <c r="V10" s="4"/>
      <c r="W10" s="4">
        <v>104844124258.084</v>
      </c>
      <c r="X10" s="4"/>
      <c r="Y10" s="7">
        <v>2.3300000000000001E-2</v>
      </c>
    </row>
    <row r="11" spans="1:30" ht="18.75">
      <c r="A11" s="2" t="s">
        <v>17</v>
      </c>
      <c r="C11" s="4">
        <v>7881188</v>
      </c>
      <c r="D11" s="4"/>
      <c r="E11" s="4">
        <v>150496258692</v>
      </c>
      <c r="F11" s="4"/>
      <c r="G11" s="4">
        <v>195698677683.43201</v>
      </c>
      <c r="H11" s="4"/>
      <c r="I11" s="4">
        <v>314559</v>
      </c>
      <c r="J11" s="4"/>
      <c r="K11" s="4">
        <v>8090878846</v>
      </c>
      <c r="L11" s="4"/>
      <c r="M11" s="6">
        <v>-1652112</v>
      </c>
      <c r="N11" s="4"/>
      <c r="O11" s="4">
        <v>45201450111</v>
      </c>
      <c r="P11" s="4"/>
      <c r="Q11" s="4">
        <v>6543635</v>
      </c>
      <c r="R11" s="4"/>
      <c r="S11" s="4">
        <v>28280</v>
      </c>
      <c r="T11" s="4"/>
      <c r="U11" s="4">
        <v>126804814838</v>
      </c>
      <c r="V11" s="4"/>
      <c r="W11" s="4">
        <v>184913356761.672</v>
      </c>
      <c r="X11" s="4"/>
      <c r="Y11" s="7">
        <v>4.1200000000000001E-2</v>
      </c>
    </row>
    <row r="12" spans="1:30" ht="18.75">
      <c r="A12" s="2" t="s">
        <v>18</v>
      </c>
      <c r="C12" s="4">
        <v>4072038</v>
      </c>
      <c r="D12" s="4"/>
      <c r="E12" s="4">
        <v>86707029231</v>
      </c>
      <c r="F12" s="4"/>
      <c r="G12" s="4">
        <v>93488676179.888596</v>
      </c>
      <c r="H12" s="4"/>
      <c r="I12" s="4">
        <v>785000</v>
      </c>
      <c r="J12" s="4"/>
      <c r="K12" s="4">
        <v>18183474758</v>
      </c>
      <c r="L12" s="4"/>
      <c r="M12" s="6">
        <v>-682000</v>
      </c>
      <c r="N12" s="4"/>
      <c r="O12" s="4">
        <v>15807159653</v>
      </c>
      <c r="P12" s="4"/>
      <c r="Q12" s="4">
        <v>4175038</v>
      </c>
      <c r="R12" s="4"/>
      <c r="S12" s="4">
        <v>23458</v>
      </c>
      <c r="T12" s="4"/>
      <c r="U12" s="4">
        <v>89924144140</v>
      </c>
      <c r="V12" s="4"/>
      <c r="W12" s="4">
        <v>97919678021.236801</v>
      </c>
      <c r="X12" s="4"/>
      <c r="Y12" s="7">
        <v>2.18E-2</v>
      </c>
    </row>
    <row r="13" spans="1:30" ht="18.75">
      <c r="A13" s="2" t="s">
        <v>19</v>
      </c>
      <c r="C13" s="4">
        <v>166614</v>
      </c>
      <c r="D13" s="4"/>
      <c r="E13" s="4">
        <v>9483097310</v>
      </c>
      <c r="F13" s="4"/>
      <c r="G13" s="4">
        <v>10205692783.741899</v>
      </c>
      <c r="H13" s="4"/>
      <c r="I13" s="4">
        <v>0</v>
      </c>
      <c r="J13" s="4"/>
      <c r="K13" s="4">
        <v>0</v>
      </c>
      <c r="L13" s="4"/>
      <c r="M13" s="6">
        <v>-9500</v>
      </c>
      <c r="N13" s="4"/>
      <c r="O13" s="4">
        <v>587702290</v>
      </c>
      <c r="P13" s="4"/>
      <c r="Q13" s="4">
        <v>157114</v>
      </c>
      <c r="R13" s="4"/>
      <c r="S13" s="4">
        <v>62491</v>
      </c>
      <c r="T13" s="4"/>
      <c r="U13" s="4">
        <v>8943557665</v>
      </c>
      <c r="V13" s="4"/>
      <c r="W13" s="4">
        <v>9816370059.4423809</v>
      </c>
      <c r="X13" s="4"/>
      <c r="Y13" s="7">
        <v>2.2000000000000001E-3</v>
      </c>
    </row>
    <row r="14" spans="1:30" ht="18.75">
      <c r="A14" s="2" t="s">
        <v>20</v>
      </c>
      <c r="C14" s="4">
        <v>11959678</v>
      </c>
      <c r="D14" s="4"/>
      <c r="E14" s="4">
        <v>76364997615</v>
      </c>
      <c r="F14" s="4"/>
      <c r="G14" s="4">
        <v>58294971408.944199</v>
      </c>
      <c r="H14" s="4"/>
      <c r="I14" s="4">
        <v>1065016</v>
      </c>
      <c r="J14" s="4"/>
      <c r="K14" s="4">
        <v>5605366059</v>
      </c>
      <c r="L14" s="4"/>
      <c r="M14" s="6">
        <v>-7363484</v>
      </c>
      <c r="N14" s="4"/>
      <c r="O14" s="4">
        <v>39440354342</v>
      </c>
      <c r="P14" s="4"/>
      <c r="Q14" s="4">
        <v>5661210</v>
      </c>
      <c r="R14" s="4"/>
      <c r="S14" s="4">
        <v>5380</v>
      </c>
      <c r="T14" s="4"/>
      <c r="U14" s="4">
        <v>35398687426</v>
      </c>
      <c r="V14" s="4"/>
      <c r="W14" s="4">
        <v>30434162244.551998</v>
      </c>
      <c r="X14" s="4"/>
      <c r="Y14" s="7">
        <v>6.7999999999999996E-3</v>
      </c>
      <c r="AD14" s="57"/>
    </row>
    <row r="15" spans="1:30" ht="18.75">
      <c r="A15" s="2" t="s">
        <v>21</v>
      </c>
      <c r="C15" s="4">
        <v>2630649</v>
      </c>
      <c r="D15" s="4"/>
      <c r="E15" s="4">
        <v>147812121762</v>
      </c>
      <c r="F15" s="4"/>
      <c r="G15" s="4">
        <v>126280331912.75</v>
      </c>
      <c r="H15" s="4"/>
      <c r="I15" s="4">
        <v>288979</v>
      </c>
      <c r="J15" s="4"/>
      <c r="K15" s="4">
        <v>14889266141</v>
      </c>
      <c r="L15" s="4"/>
      <c r="M15" s="6">
        <v>-1010792</v>
      </c>
      <c r="N15" s="4"/>
      <c r="O15" s="4">
        <v>51722891105</v>
      </c>
      <c r="P15" s="4"/>
      <c r="Q15" s="4">
        <v>1908836</v>
      </c>
      <c r="R15" s="4"/>
      <c r="S15" s="4">
        <v>53110</v>
      </c>
      <c r="T15" s="4"/>
      <c r="U15" s="4">
        <v>106076873845</v>
      </c>
      <c r="V15" s="4"/>
      <c r="W15" s="4">
        <v>101301232467.23</v>
      </c>
      <c r="X15" s="4"/>
      <c r="Y15" s="7">
        <v>2.2599999999999999E-2</v>
      </c>
      <c r="AD15" s="58"/>
    </row>
    <row r="16" spans="1:30" ht="18.75">
      <c r="A16" s="2" t="s">
        <v>22</v>
      </c>
      <c r="C16" s="4">
        <v>16143590</v>
      </c>
      <c r="D16" s="4"/>
      <c r="E16" s="4">
        <v>124820804228</v>
      </c>
      <c r="F16" s="4"/>
      <c r="G16" s="4">
        <v>104530959247.968</v>
      </c>
      <c r="H16" s="4"/>
      <c r="I16" s="4">
        <v>613567</v>
      </c>
      <c r="J16" s="4"/>
      <c r="K16" s="4">
        <v>4480161589</v>
      </c>
      <c r="L16" s="4"/>
      <c r="M16" s="6">
        <v>-6210824</v>
      </c>
      <c r="N16" s="4"/>
      <c r="O16" s="4">
        <v>49768872422</v>
      </c>
      <c r="P16" s="4"/>
      <c r="Q16" s="4">
        <v>10546333</v>
      </c>
      <c r="R16" s="4"/>
      <c r="S16" s="4">
        <v>8970</v>
      </c>
      <c r="T16" s="4"/>
      <c r="U16" s="4">
        <v>81398045834</v>
      </c>
      <c r="V16" s="4"/>
      <c r="W16" s="4">
        <v>94528710548.672394</v>
      </c>
      <c r="X16" s="4"/>
      <c r="Y16" s="7">
        <v>2.1000000000000001E-2</v>
      </c>
    </row>
    <row r="17" spans="1:25" ht="18.75">
      <c r="A17" s="2" t="s">
        <v>23</v>
      </c>
      <c r="C17" s="4">
        <v>34678237</v>
      </c>
      <c r="D17" s="4"/>
      <c r="E17" s="4">
        <v>156252701271</v>
      </c>
      <c r="F17" s="4"/>
      <c r="G17" s="4">
        <v>176343425156.44901</v>
      </c>
      <c r="H17" s="4"/>
      <c r="I17" s="4">
        <v>135814</v>
      </c>
      <c r="J17" s="4"/>
      <c r="K17" s="4">
        <v>719003118</v>
      </c>
      <c r="L17" s="4"/>
      <c r="M17" s="6">
        <v>-2477843</v>
      </c>
      <c r="N17" s="4"/>
      <c r="O17" s="4">
        <v>13608984694</v>
      </c>
      <c r="P17" s="4"/>
      <c r="Q17" s="4">
        <v>32336208</v>
      </c>
      <c r="R17" s="4"/>
      <c r="S17" s="4">
        <v>5590</v>
      </c>
      <c r="T17" s="4"/>
      <c r="U17" s="4">
        <v>145806221279</v>
      </c>
      <c r="V17" s="4"/>
      <c r="W17" s="4">
        <v>180622025573.93301</v>
      </c>
      <c r="X17" s="4"/>
      <c r="Y17" s="7">
        <v>4.02E-2</v>
      </c>
    </row>
    <row r="18" spans="1:25" ht="18.75">
      <c r="A18" s="2" t="s">
        <v>24</v>
      </c>
      <c r="C18" s="4">
        <v>43177321</v>
      </c>
      <c r="D18" s="4"/>
      <c r="E18" s="4">
        <v>259048887031</v>
      </c>
      <c r="F18" s="4"/>
      <c r="G18" s="4">
        <v>260161372603.32101</v>
      </c>
      <c r="H18" s="4"/>
      <c r="I18" s="4">
        <v>1115604</v>
      </c>
      <c r="J18" s="4"/>
      <c r="K18" s="4">
        <v>6669663112</v>
      </c>
      <c r="L18" s="4"/>
      <c r="M18" s="6">
        <v>-1050437</v>
      </c>
      <c r="N18" s="4"/>
      <c r="O18" s="4">
        <v>6600280474</v>
      </c>
      <c r="P18" s="4"/>
      <c r="Q18" s="4">
        <v>43242488</v>
      </c>
      <c r="R18" s="4"/>
      <c r="S18" s="4">
        <v>6250</v>
      </c>
      <c r="T18" s="4"/>
      <c r="U18" s="4">
        <v>259416828124</v>
      </c>
      <c r="V18" s="4"/>
      <c r="W18" s="4">
        <v>270060148182</v>
      </c>
      <c r="X18" s="4"/>
      <c r="Y18" s="7">
        <v>6.0100000000000001E-2</v>
      </c>
    </row>
    <row r="19" spans="1:25" ht="18.75">
      <c r="A19" s="2" t="s">
        <v>25</v>
      </c>
      <c r="C19" s="4">
        <v>159956442</v>
      </c>
      <c r="D19" s="4"/>
      <c r="E19" s="4">
        <v>3533951897462</v>
      </c>
      <c r="F19" s="4"/>
      <c r="G19" s="4">
        <v>3049649416985.8501</v>
      </c>
      <c r="H19" s="4"/>
      <c r="I19" s="4">
        <v>174497</v>
      </c>
      <c r="J19" s="4"/>
      <c r="K19" s="4">
        <v>3359376499</v>
      </c>
      <c r="L19" s="4"/>
      <c r="M19" s="6">
        <v>-80307</v>
      </c>
      <c r="N19" s="4"/>
      <c r="O19" s="4">
        <v>1563378479</v>
      </c>
      <c r="P19" s="4"/>
      <c r="Q19" s="4">
        <v>160050632</v>
      </c>
      <c r="R19" s="4"/>
      <c r="S19" s="4">
        <v>20010</v>
      </c>
      <c r="T19" s="4"/>
      <c r="U19" s="4">
        <v>3535537200861</v>
      </c>
      <c r="V19" s="4"/>
      <c r="W19" s="4">
        <v>3200179160328.7998</v>
      </c>
      <c r="X19" s="4"/>
      <c r="Y19" s="7">
        <v>0.71250000000000002</v>
      </c>
    </row>
    <row r="20" spans="1:25" ht="18.75">
      <c r="A20" s="9" t="s">
        <v>115</v>
      </c>
      <c r="B20" s="5"/>
      <c r="C20" s="8">
        <f>SUM(C9:C19)</f>
        <v>295237639</v>
      </c>
      <c r="D20" s="8"/>
      <c r="E20" s="8">
        <f>SUM(E9:E19)</f>
        <v>4648870877449</v>
      </c>
      <c r="F20" s="8"/>
      <c r="G20" s="8">
        <f>SUM(G9:G19)</f>
        <v>4178705938850.3809</v>
      </c>
      <c r="H20" s="8"/>
      <c r="I20" s="8">
        <f>SUM(I9:I19)</f>
        <v>19853952</v>
      </c>
      <c r="J20" s="8"/>
      <c r="K20" s="8">
        <f>SUM(K9:K19)</f>
        <v>248396014830</v>
      </c>
      <c r="L20" s="8"/>
      <c r="M20" s="10">
        <f>SUM(M9:M19)</f>
        <v>-33395508</v>
      </c>
      <c r="N20" s="8"/>
      <c r="O20" s="8">
        <f>SUM(O9:O19)</f>
        <v>376905326989</v>
      </c>
      <c r="P20" s="8"/>
      <c r="Q20" s="8">
        <f>SUM(Q9:Q19)</f>
        <v>281696083</v>
      </c>
      <c r="R20" s="8"/>
      <c r="S20" s="8">
        <f>SUM(S9:S19)</f>
        <v>230599</v>
      </c>
      <c r="T20" s="8"/>
      <c r="U20" s="8">
        <f>SUM(U9:U19)</f>
        <v>4529162538867</v>
      </c>
      <c r="V20" s="8"/>
      <c r="W20" s="8">
        <f>SUM(W9:W19)</f>
        <v>4315276405480.8789</v>
      </c>
      <c r="X20" s="8"/>
      <c r="Y20" s="33">
        <v>0.96079999999999999</v>
      </c>
    </row>
  </sheetData>
  <mergeCells count="28">
    <mergeCell ref="Y7:Y8"/>
    <mergeCell ref="Q6:Y6"/>
    <mergeCell ref="I6:O6"/>
    <mergeCell ref="Q7:Q8"/>
    <mergeCell ref="S7:S8"/>
    <mergeCell ref="U7:U8"/>
    <mergeCell ref="W7:W8"/>
    <mergeCell ref="A6:A8"/>
    <mergeCell ref="C7:C8"/>
    <mergeCell ref="E7:E8"/>
    <mergeCell ref="G7:G8"/>
    <mergeCell ref="C6:G6"/>
    <mergeCell ref="X7:X8"/>
    <mergeCell ref="AD14:AD15"/>
    <mergeCell ref="E2:V2"/>
    <mergeCell ref="E3:V3"/>
    <mergeCell ref="E4:V4"/>
    <mergeCell ref="F7:F8"/>
    <mergeCell ref="H7:H8"/>
    <mergeCell ref="I7:I8"/>
    <mergeCell ref="J7:J8"/>
    <mergeCell ref="K7:K8"/>
    <mergeCell ref="L7:L8"/>
    <mergeCell ref="M7:M8"/>
    <mergeCell ref="N7:N8"/>
    <mergeCell ref="O7:O8"/>
    <mergeCell ref="R7:R8"/>
    <mergeCell ref="V7:V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</row>
    <row r="3" spans="1:17" ht="23.25">
      <c r="C3" s="61" t="s">
        <v>1</v>
      </c>
      <c r="D3" s="61" t="s">
        <v>1</v>
      </c>
      <c r="E3" s="61" t="s">
        <v>1</v>
      </c>
      <c r="F3" s="61" t="s">
        <v>1</v>
      </c>
      <c r="G3" s="61" t="s">
        <v>1</v>
      </c>
    </row>
    <row r="4" spans="1:17" ht="23.25"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</row>
    <row r="6" spans="1:17" ht="23.25">
      <c r="A6" s="61" t="s">
        <v>3</v>
      </c>
      <c r="C6" s="61" t="s">
        <v>4</v>
      </c>
      <c r="D6" s="61" t="s">
        <v>4</v>
      </c>
      <c r="E6" s="61" t="s">
        <v>4</v>
      </c>
      <c r="F6" s="61" t="s">
        <v>4</v>
      </c>
      <c r="G6" s="61" t="s">
        <v>4</v>
      </c>
      <c r="H6" s="61" t="s">
        <v>4</v>
      </c>
      <c r="I6" s="61" t="s">
        <v>4</v>
      </c>
      <c r="K6" s="61" t="s">
        <v>6</v>
      </c>
      <c r="L6" s="61" t="s">
        <v>6</v>
      </c>
      <c r="M6" s="61" t="s">
        <v>6</v>
      </c>
      <c r="N6" s="61" t="s">
        <v>6</v>
      </c>
      <c r="O6" s="61" t="s">
        <v>6</v>
      </c>
      <c r="P6" s="61" t="s">
        <v>6</v>
      </c>
      <c r="Q6" s="61" t="s">
        <v>6</v>
      </c>
    </row>
    <row r="7" spans="1:17" ht="23.25">
      <c r="A7" s="61" t="s">
        <v>3</v>
      </c>
      <c r="C7" s="61" t="s">
        <v>26</v>
      </c>
      <c r="E7" s="61" t="s">
        <v>27</v>
      </c>
      <c r="G7" s="61" t="s">
        <v>28</v>
      </c>
      <c r="I7" s="61" t="s">
        <v>29</v>
      </c>
      <c r="K7" s="61" t="s">
        <v>26</v>
      </c>
      <c r="M7" s="61" t="s">
        <v>27</v>
      </c>
      <c r="O7" s="61" t="s">
        <v>28</v>
      </c>
      <c r="Q7" s="61" t="s">
        <v>29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2"/>
  <sheetViews>
    <sheetView rightToLeft="1" topLeftCell="D1" workbookViewId="0">
      <selection activeCell="AK13" sqref="AK13"/>
    </sheetView>
  </sheetViews>
  <sheetFormatPr defaultRowHeight="15"/>
  <cols>
    <col min="1" max="1" width="26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12.2851562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12" style="1" bestFit="1" customWidth="1"/>
    <col min="22" max="22" width="1" style="1" customWidth="1"/>
    <col min="23" max="23" width="14.42578125" style="1" bestFit="1" customWidth="1"/>
    <col min="24" max="24" width="1" style="1" customWidth="1"/>
    <col min="25" max="25" width="12.7109375" style="1" bestFit="1" customWidth="1"/>
    <col min="26" max="26" width="1" style="1" customWidth="1"/>
    <col min="27" max="27" width="12.7109375" style="1" bestFit="1" customWidth="1"/>
    <col min="28" max="28" width="1" style="1" customWidth="1"/>
    <col min="29" max="29" width="7.42578125" style="1" bestFit="1" customWidth="1"/>
    <col min="30" max="30" width="1" style="1" customWidth="1"/>
    <col min="31" max="31" width="15.42578125" style="1" bestFit="1" customWidth="1"/>
    <col min="32" max="32" width="1" style="1" customWidth="1"/>
    <col min="33" max="33" width="14.42578125" style="1" bestFit="1" customWidth="1"/>
    <col min="34" max="34" width="1" style="1" customWidth="1"/>
    <col min="35" max="35" width="18.7109375" style="1" bestFit="1" customWidth="1"/>
    <col min="36" max="36" width="1" style="1" customWidth="1"/>
    <col min="37" max="37" width="24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C2" s="59" t="s">
        <v>0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spans="1:37" ht="26.25">
      <c r="C3" s="59" t="s">
        <v>1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</row>
    <row r="4" spans="1:37" ht="26.25">
      <c r="C4" s="59" t="s">
        <v>2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</row>
    <row r="6" spans="1:37" ht="19.5">
      <c r="A6" s="62" t="s">
        <v>30</v>
      </c>
      <c r="B6" s="62" t="s">
        <v>30</v>
      </c>
      <c r="C6" s="62" t="s">
        <v>30</v>
      </c>
      <c r="D6" s="62" t="s">
        <v>30</v>
      </c>
      <c r="E6" s="62" t="s">
        <v>30</v>
      </c>
      <c r="F6" s="62" t="s">
        <v>30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2" t="s">
        <v>30</v>
      </c>
      <c r="O6" s="62" t="s">
        <v>4</v>
      </c>
      <c r="P6" s="62" t="s">
        <v>4</v>
      </c>
      <c r="Q6" s="62" t="s">
        <v>4</v>
      </c>
      <c r="R6" s="62" t="s">
        <v>4</v>
      </c>
      <c r="S6" s="62" t="s">
        <v>4</v>
      </c>
      <c r="U6" s="62" t="s">
        <v>5</v>
      </c>
      <c r="V6" s="62" t="s">
        <v>5</v>
      </c>
      <c r="W6" s="62" t="s">
        <v>5</v>
      </c>
      <c r="X6" s="62" t="s">
        <v>5</v>
      </c>
      <c r="Y6" s="62" t="s">
        <v>5</v>
      </c>
      <c r="Z6" s="62" t="s">
        <v>5</v>
      </c>
      <c r="AA6" s="62" t="s">
        <v>5</v>
      </c>
      <c r="AC6" s="62" t="s">
        <v>6</v>
      </c>
      <c r="AD6" s="62"/>
      <c r="AE6" s="62"/>
      <c r="AF6" s="62"/>
      <c r="AG6" s="62"/>
      <c r="AH6" s="62"/>
      <c r="AI6" s="62"/>
      <c r="AJ6" s="62"/>
      <c r="AK6" s="62"/>
    </row>
    <row r="7" spans="1:37">
      <c r="A7" s="62" t="s">
        <v>31</v>
      </c>
      <c r="B7" s="62"/>
      <c r="C7" s="62" t="s">
        <v>32</v>
      </c>
      <c r="D7" s="62"/>
      <c r="E7" s="62" t="s">
        <v>33</v>
      </c>
      <c r="F7" s="62"/>
      <c r="G7" s="62" t="s">
        <v>34</v>
      </c>
      <c r="H7" s="62"/>
      <c r="I7" s="62" t="s">
        <v>35</v>
      </c>
      <c r="J7" s="62"/>
      <c r="K7" s="62" t="s">
        <v>36</v>
      </c>
      <c r="L7" s="62"/>
      <c r="M7" s="62" t="s">
        <v>29</v>
      </c>
      <c r="N7" s="62"/>
      <c r="O7" s="62" t="s">
        <v>7</v>
      </c>
      <c r="P7" s="62"/>
      <c r="Q7" s="62" t="s">
        <v>8</v>
      </c>
      <c r="R7" s="62"/>
      <c r="S7" s="62" t="s">
        <v>9</v>
      </c>
      <c r="T7" s="62"/>
      <c r="U7" s="62" t="s">
        <v>10</v>
      </c>
      <c r="V7" s="62"/>
      <c r="W7" s="62" t="s">
        <v>10</v>
      </c>
      <c r="X7" s="62"/>
      <c r="Y7" s="62" t="s">
        <v>11</v>
      </c>
      <c r="Z7" s="62"/>
      <c r="AA7" s="62" t="s">
        <v>11</v>
      </c>
      <c r="AB7" s="62"/>
      <c r="AC7" s="62" t="s">
        <v>7</v>
      </c>
      <c r="AD7" s="62"/>
      <c r="AE7" s="62" t="s">
        <v>37</v>
      </c>
      <c r="AF7" s="62"/>
      <c r="AG7" s="62" t="s">
        <v>8</v>
      </c>
      <c r="AH7" s="62"/>
      <c r="AI7" s="62" t="s">
        <v>9</v>
      </c>
      <c r="AJ7" s="62"/>
      <c r="AK7" s="62" t="s">
        <v>13</v>
      </c>
    </row>
    <row r="8" spans="1:37">
      <c r="A8" s="63" t="s">
        <v>31</v>
      </c>
      <c r="B8" s="63"/>
      <c r="C8" s="63" t="s">
        <v>32</v>
      </c>
      <c r="D8" s="63"/>
      <c r="E8" s="63" t="s">
        <v>33</v>
      </c>
      <c r="F8" s="63"/>
      <c r="G8" s="63" t="s">
        <v>34</v>
      </c>
      <c r="H8" s="63"/>
      <c r="I8" s="63" t="s">
        <v>35</v>
      </c>
      <c r="J8" s="63"/>
      <c r="K8" s="63" t="s">
        <v>36</v>
      </c>
      <c r="L8" s="63"/>
      <c r="M8" s="63" t="s">
        <v>29</v>
      </c>
      <c r="N8" s="63"/>
      <c r="O8" s="63" t="s">
        <v>7</v>
      </c>
      <c r="P8" s="63"/>
      <c r="Q8" s="63" t="s">
        <v>8</v>
      </c>
      <c r="R8" s="63"/>
      <c r="S8" s="63" t="s">
        <v>9</v>
      </c>
      <c r="T8" s="63"/>
      <c r="U8" s="63" t="s">
        <v>7</v>
      </c>
      <c r="V8" s="63"/>
      <c r="W8" s="63" t="s">
        <v>8</v>
      </c>
      <c r="X8" s="63"/>
      <c r="Y8" s="63" t="s">
        <v>7</v>
      </c>
      <c r="Z8" s="63"/>
      <c r="AA8" s="63" t="s">
        <v>14</v>
      </c>
      <c r="AB8" s="63"/>
      <c r="AC8" s="63" t="s">
        <v>7</v>
      </c>
      <c r="AD8" s="63"/>
      <c r="AE8" s="63" t="s">
        <v>37</v>
      </c>
      <c r="AF8" s="63"/>
      <c r="AG8" s="63" t="s">
        <v>8</v>
      </c>
      <c r="AH8" s="63"/>
      <c r="AI8" s="63" t="s">
        <v>9</v>
      </c>
      <c r="AJ8" s="63"/>
      <c r="AK8" s="63" t="s">
        <v>13</v>
      </c>
    </row>
    <row r="9" spans="1:37" ht="19.5">
      <c r="A9" s="12" t="s">
        <v>38</v>
      </c>
      <c r="C9" s="13" t="s">
        <v>39</v>
      </c>
      <c r="D9" s="13"/>
      <c r="E9" s="13" t="s">
        <v>39</v>
      </c>
      <c r="G9" s="11" t="s">
        <v>40</v>
      </c>
      <c r="H9" s="11"/>
      <c r="I9" s="11" t="s">
        <v>41</v>
      </c>
      <c r="K9" s="14">
        <v>0</v>
      </c>
      <c r="L9" s="14"/>
      <c r="M9" s="14">
        <v>0</v>
      </c>
      <c r="N9" s="14"/>
      <c r="O9" s="14">
        <v>2000</v>
      </c>
      <c r="P9" s="14"/>
      <c r="Q9" s="14">
        <v>1574227441</v>
      </c>
      <c r="R9" s="14"/>
      <c r="S9" s="14">
        <v>1973368270</v>
      </c>
      <c r="T9" s="14"/>
      <c r="U9" s="14">
        <v>0</v>
      </c>
      <c r="V9" s="14"/>
      <c r="W9" s="14">
        <v>0</v>
      </c>
      <c r="X9" s="14"/>
      <c r="Y9" s="14">
        <v>2000</v>
      </c>
      <c r="Z9" s="14"/>
      <c r="AA9" s="14">
        <v>2000000000</v>
      </c>
      <c r="AB9" s="14"/>
      <c r="AC9" s="14">
        <v>0</v>
      </c>
      <c r="AD9" s="14"/>
      <c r="AE9" s="14">
        <v>0</v>
      </c>
      <c r="AF9" s="14"/>
      <c r="AG9" s="14">
        <v>0</v>
      </c>
      <c r="AH9" s="14"/>
      <c r="AI9" s="14">
        <v>0</v>
      </c>
      <c r="AJ9" s="14"/>
      <c r="AK9" s="15">
        <v>0</v>
      </c>
    </row>
    <row r="10" spans="1:37" ht="19.5">
      <c r="A10" s="12" t="s">
        <v>42</v>
      </c>
      <c r="C10" s="13" t="s">
        <v>39</v>
      </c>
      <c r="D10" s="13"/>
      <c r="E10" s="13" t="s">
        <v>39</v>
      </c>
      <c r="G10" s="11" t="s">
        <v>43</v>
      </c>
      <c r="H10" s="11"/>
      <c r="I10" s="11" t="s">
        <v>44</v>
      </c>
      <c r="K10" s="14">
        <v>0</v>
      </c>
      <c r="L10" s="14"/>
      <c r="M10" s="14">
        <v>0</v>
      </c>
      <c r="N10" s="14"/>
      <c r="O10" s="14">
        <v>0</v>
      </c>
      <c r="P10" s="14"/>
      <c r="Q10" s="14">
        <v>0</v>
      </c>
      <c r="R10" s="14"/>
      <c r="S10" s="14">
        <v>0</v>
      </c>
      <c r="T10" s="14"/>
      <c r="U10" s="14">
        <v>226200</v>
      </c>
      <c r="V10" s="14"/>
      <c r="W10" s="14">
        <v>139075546715</v>
      </c>
      <c r="X10" s="14"/>
      <c r="Y10" s="14">
        <v>0</v>
      </c>
      <c r="Z10" s="14"/>
      <c r="AA10" s="14">
        <v>0</v>
      </c>
      <c r="AB10" s="14"/>
      <c r="AC10" s="14">
        <v>226200</v>
      </c>
      <c r="AD10" s="14"/>
      <c r="AE10" s="14">
        <v>2451240</v>
      </c>
      <c r="AF10" s="14"/>
      <c r="AG10" s="14">
        <v>139075546715</v>
      </c>
      <c r="AH10" s="14"/>
      <c r="AI10" s="14">
        <v>138517124224</v>
      </c>
      <c r="AJ10" s="14"/>
      <c r="AK10" s="15">
        <v>3.09E-2</v>
      </c>
    </row>
    <row r="11" spans="1:37" ht="19.5">
      <c r="A11" s="12" t="s">
        <v>45</v>
      </c>
      <c r="C11" s="13" t="s">
        <v>39</v>
      </c>
      <c r="D11" s="13"/>
      <c r="E11" s="13" t="s">
        <v>39</v>
      </c>
      <c r="G11" s="11" t="s">
        <v>46</v>
      </c>
      <c r="H11" s="11"/>
      <c r="I11" s="11" t="s">
        <v>47</v>
      </c>
      <c r="K11" s="14">
        <v>0</v>
      </c>
      <c r="L11" s="14"/>
      <c r="M11" s="14">
        <v>0</v>
      </c>
      <c r="N11" s="14"/>
      <c r="O11" s="14">
        <v>0</v>
      </c>
      <c r="P11" s="14"/>
      <c r="Q11" s="14">
        <v>0</v>
      </c>
      <c r="R11" s="14"/>
      <c r="S11" s="14">
        <v>0</v>
      </c>
      <c r="T11" s="14"/>
      <c r="U11" s="14">
        <v>100</v>
      </c>
      <c r="V11" s="14"/>
      <c r="W11" s="14">
        <v>76520435</v>
      </c>
      <c r="X11" s="14"/>
      <c r="Y11" s="14">
        <v>0</v>
      </c>
      <c r="Z11" s="14"/>
      <c r="AA11" s="14">
        <v>0</v>
      </c>
      <c r="AB11" s="14"/>
      <c r="AC11" s="14">
        <v>100</v>
      </c>
      <c r="AD11" s="14"/>
      <c r="AE11" s="14">
        <v>774550</v>
      </c>
      <c r="AF11" s="14"/>
      <c r="AG11" s="14">
        <v>76520435</v>
      </c>
      <c r="AH11" s="14"/>
      <c r="AI11" s="14">
        <v>77398845</v>
      </c>
      <c r="AJ11" s="14"/>
      <c r="AK11" s="15">
        <v>0</v>
      </c>
    </row>
    <row r="12" spans="1:37" ht="19.5">
      <c r="A12" s="12" t="s">
        <v>115</v>
      </c>
      <c r="C12" s="13"/>
      <c r="D12" s="13"/>
      <c r="E12" s="13"/>
      <c r="AI12" s="16">
        <f>SUM(AI9:AI11)</f>
        <v>138594523069</v>
      </c>
      <c r="AJ12" s="5"/>
      <c r="AK12" s="17">
        <f>SUM(AK9:AK11)</f>
        <v>3.09E-2</v>
      </c>
    </row>
  </sheetData>
  <mergeCells count="44">
    <mergeCell ref="A6:M6"/>
    <mergeCell ref="O7:O8"/>
    <mergeCell ref="Q7:Q8"/>
    <mergeCell ref="A7:A8"/>
    <mergeCell ref="C7:C8"/>
    <mergeCell ref="E7:E8"/>
    <mergeCell ref="G7:G8"/>
    <mergeCell ref="AK7:AK8"/>
    <mergeCell ref="AC6:AK6"/>
    <mergeCell ref="U6:AA6"/>
    <mergeCell ref="AC7:AC8"/>
    <mergeCell ref="AA7:AA8"/>
    <mergeCell ref="AB7:AB8"/>
    <mergeCell ref="AD7:AD8"/>
    <mergeCell ref="AF7:AF8"/>
    <mergeCell ref="AE7:AE8"/>
    <mergeCell ref="AG7:AG8"/>
    <mergeCell ref="C2:AC2"/>
    <mergeCell ref="C3:AC3"/>
    <mergeCell ref="C4:AC4"/>
    <mergeCell ref="L7:L8"/>
    <mergeCell ref="N7:N8"/>
    <mergeCell ref="P7:P8"/>
    <mergeCell ref="R7:R8"/>
    <mergeCell ref="T7:T8"/>
    <mergeCell ref="U7:U8"/>
    <mergeCell ref="V7:V8"/>
    <mergeCell ref="W7:W8"/>
    <mergeCell ref="X7:X8"/>
    <mergeCell ref="Y7:Y8"/>
    <mergeCell ref="Z7:Z8"/>
    <mergeCell ref="S7:S8"/>
    <mergeCell ref="O6:S6"/>
    <mergeCell ref="AH7:AH8"/>
    <mergeCell ref="AJ7:AJ8"/>
    <mergeCell ref="B7:B8"/>
    <mergeCell ref="D7:D8"/>
    <mergeCell ref="F7:F8"/>
    <mergeCell ref="H7:H8"/>
    <mergeCell ref="J7:J8"/>
    <mergeCell ref="I7:I8"/>
    <mergeCell ref="AI7:AI8"/>
    <mergeCell ref="K7:K8"/>
    <mergeCell ref="M7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</row>
    <row r="3" spans="1:13" ht="23.25">
      <c r="B3" s="61" t="s">
        <v>1</v>
      </c>
      <c r="C3" s="61" t="s">
        <v>1</v>
      </c>
      <c r="D3" s="61" t="s">
        <v>1</v>
      </c>
      <c r="E3" s="61" t="s">
        <v>1</v>
      </c>
      <c r="F3" s="61" t="s">
        <v>1</v>
      </c>
    </row>
    <row r="4" spans="1:13" ht="23.25"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</row>
    <row r="6" spans="1:13" ht="23.25">
      <c r="A6" s="61" t="s">
        <v>3</v>
      </c>
      <c r="C6" s="61" t="s">
        <v>6</v>
      </c>
      <c r="D6" s="61" t="s">
        <v>6</v>
      </c>
      <c r="E6" s="61" t="s">
        <v>6</v>
      </c>
      <c r="F6" s="61" t="s">
        <v>6</v>
      </c>
      <c r="G6" s="61" t="s">
        <v>6</v>
      </c>
      <c r="H6" s="61" t="s">
        <v>6</v>
      </c>
      <c r="I6" s="61" t="s">
        <v>6</v>
      </c>
      <c r="J6" s="61" t="s">
        <v>6</v>
      </c>
      <c r="K6" s="61" t="s">
        <v>6</v>
      </c>
      <c r="L6" s="61" t="s">
        <v>6</v>
      </c>
      <c r="M6" s="61" t="s">
        <v>6</v>
      </c>
    </row>
    <row r="7" spans="1:13" ht="23.25">
      <c r="A7" s="61" t="s">
        <v>3</v>
      </c>
      <c r="C7" s="61" t="s">
        <v>7</v>
      </c>
      <c r="E7" s="61" t="s">
        <v>48</v>
      </c>
      <c r="G7" s="61" t="s">
        <v>49</v>
      </c>
      <c r="I7" s="61" t="s">
        <v>50</v>
      </c>
      <c r="K7" s="61" t="s">
        <v>51</v>
      </c>
      <c r="M7" s="61" t="s">
        <v>52</v>
      </c>
    </row>
  </sheetData>
  <mergeCells count="11">
    <mergeCell ref="K7"/>
    <mergeCell ref="M7"/>
    <mergeCell ref="C6:M6"/>
    <mergeCell ref="B2:F2"/>
    <mergeCell ref="B3:F3"/>
    <mergeCell ref="B4:F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</row>
    <row r="3" spans="1:31" ht="23.25">
      <c r="G3" s="61" t="s">
        <v>1</v>
      </c>
      <c r="H3" s="61" t="s">
        <v>1</v>
      </c>
      <c r="I3" s="61" t="s">
        <v>1</v>
      </c>
      <c r="J3" s="61" t="s">
        <v>1</v>
      </c>
      <c r="K3" s="61" t="s">
        <v>1</v>
      </c>
    </row>
    <row r="4" spans="1:31" ht="23.25"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</row>
    <row r="6" spans="1:31" ht="23.25">
      <c r="A6" s="61" t="s">
        <v>53</v>
      </c>
      <c r="B6" s="61" t="s">
        <v>53</v>
      </c>
      <c r="C6" s="61" t="s">
        <v>53</v>
      </c>
      <c r="D6" s="61" t="s">
        <v>53</v>
      </c>
      <c r="E6" s="61" t="s">
        <v>53</v>
      </c>
      <c r="F6" s="61" t="s">
        <v>53</v>
      </c>
      <c r="G6" s="61" t="s">
        <v>53</v>
      </c>
      <c r="H6" s="61" t="s">
        <v>53</v>
      </c>
      <c r="I6" s="61" t="s">
        <v>53</v>
      </c>
      <c r="K6" s="61" t="s">
        <v>4</v>
      </c>
      <c r="L6" s="61" t="s">
        <v>4</v>
      </c>
      <c r="M6" s="61" t="s">
        <v>4</v>
      </c>
      <c r="N6" s="61" t="s">
        <v>4</v>
      </c>
      <c r="O6" s="61" t="s">
        <v>4</v>
      </c>
      <c r="Q6" s="61" t="s">
        <v>5</v>
      </c>
      <c r="R6" s="61" t="s">
        <v>5</v>
      </c>
      <c r="S6" s="61" t="s">
        <v>5</v>
      </c>
      <c r="T6" s="61" t="s">
        <v>5</v>
      </c>
      <c r="U6" s="61" t="s">
        <v>5</v>
      </c>
      <c r="V6" s="61" t="s">
        <v>5</v>
      </c>
      <c r="W6" s="61" t="s">
        <v>5</v>
      </c>
      <c r="Y6" s="61" t="s">
        <v>6</v>
      </c>
      <c r="Z6" s="61" t="s">
        <v>6</v>
      </c>
      <c r="AA6" s="61" t="s">
        <v>6</v>
      </c>
      <c r="AB6" s="61" t="s">
        <v>6</v>
      </c>
      <c r="AC6" s="61" t="s">
        <v>6</v>
      </c>
      <c r="AD6" s="61" t="s">
        <v>6</v>
      </c>
      <c r="AE6" s="61" t="s">
        <v>6</v>
      </c>
    </row>
    <row r="7" spans="1:31" ht="23.25">
      <c r="A7" s="61" t="s">
        <v>54</v>
      </c>
      <c r="C7" s="61" t="s">
        <v>35</v>
      </c>
      <c r="E7" s="61" t="s">
        <v>36</v>
      </c>
      <c r="G7" s="61" t="s">
        <v>55</v>
      </c>
      <c r="I7" s="61" t="s">
        <v>33</v>
      </c>
      <c r="K7" s="61" t="s">
        <v>7</v>
      </c>
      <c r="M7" s="61" t="s">
        <v>8</v>
      </c>
      <c r="O7" s="61" t="s">
        <v>9</v>
      </c>
      <c r="Q7" s="61" t="s">
        <v>10</v>
      </c>
      <c r="R7" s="61" t="s">
        <v>10</v>
      </c>
      <c r="S7" s="61" t="s">
        <v>10</v>
      </c>
      <c r="U7" s="61" t="s">
        <v>11</v>
      </c>
      <c r="V7" s="61" t="s">
        <v>11</v>
      </c>
      <c r="W7" s="61" t="s">
        <v>11</v>
      </c>
      <c r="Y7" s="61" t="s">
        <v>7</v>
      </c>
      <c r="AA7" s="61" t="s">
        <v>8</v>
      </c>
      <c r="AC7" s="61" t="s">
        <v>9</v>
      </c>
      <c r="AE7" s="61" t="s">
        <v>56</v>
      </c>
    </row>
    <row r="8" spans="1:31" ht="23.25">
      <c r="A8" s="61" t="s">
        <v>54</v>
      </c>
      <c r="C8" s="61" t="s">
        <v>35</v>
      </c>
      <c r="E8" s="61" t="s">
        <v>36</v>
      </c>
      <c r="G8" s="61" t="s">
        <v>55</v>
      </c>
      <c r="I8" s="61" t="s">
        <v>33</v>
      </c>
      <c r="K8" s="61" t="s">
        <v>7</v>
      </c>
      <c r="M8" s="61" t="s">
        <v>8</v>
      </c>
      <c r="O8" s="61" t="s">
        <v>9</v>
      </c>
      <c r="Q8" s="61" t="s">
        <v>7</v>
      </c>
      <c r="S8" s="61" t="s">
        <v>8</v>
      </c>
      <c r="U8" s="61" t="s">
        <v>7</v>
      </c>
      <c r="W8" s="61" t="s">
        <v>14</v>
      </c>
      <c r="Y8" s="61" t="s">
        <v>7</v>
      </c>
      <c r="AA8" s="61" t="s">
        <v>8</v>
      </c>
      <c r="AC8" s="61" t="s">
        <v>9</v>
      </c>
      <c r="AE8" s="61" t="s">
        <v>56</v>
      </c>
    </row>
  </sheetData>
  <mergeCells count="25"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Q6" sqref="Q6:S6"/>
    </sheetView>
  </sheetViews>
  <sheetFormatPr defaultRowHeight="15"/>
  <cols>
    <col min="1" max="1" width="65.85546875" style="1" bestFit="1" customWidth="1"/>
    <col min="2" max="2" width="1" style="1" customWidth="1"/>
    <col min="3" max="3" width="22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3.710937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6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26.2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6" spans="1:19" ht="21">
      <c r="A6" s="57" t="s">
        <v>57</v>
      </c>
      <c r="C6" s="64" t="s">
        <v>58</v>
      </c>
      <c r="D6" s="64"/>
      <c r="E6" s="64"/>
      <c r="F6" s="64"/>
      <c r="G6" s="64"/>
      <c r="H6" s="64"/>
      <c r="I6" s="64"/>
      <c r="K6" s="57" t="s">
        <v>4</v>
      </c>
      <c r="M6" s="64" t="s">
        <v>5</v>
      </c>
      <c r="N6" s="64"/>
      <c r="O6" s="64"/>
      <c r="Q6" s="64" t="s">
        <v>6</v>
      </c>
      <c r="R6" s="64"/>
      <c r="S6" s="64"/>
    </row>
    <row r="7" spans="1:19" ht="21" customHeight="1">
      <c r="A7" s="60"/>
      <c r="C7" s="19" t="s">
        <v>59</v>
      </c>
      <c r="D7" s="19"/>
      <c r="E7" s="19" t="s">
        <v>60</v>
      </c>
      <c r="F7" s="19"/>
      <c r="G7" s="19" t="s">
        <v>61</v>
      </c>
      <c r="H7" s="19"/>
      <c r="I7" s="19" t="s">
        <v>36</v>
      </c>
      <c r="K7" s="60" t="s">
        <v>62</v>
      </c>
      <c r="L7" s="19"/>
      <c r="M7" s="19" t="s">
        <v>63</v>
      </c>
      <c r="N7" s="19"/>
      <c r="O7" s="19" t="s">
        <v>64</v>
      </c>
      <c r="P7" s="19"/>
      <c r="Q7" s="19" t="s">
        <v>62</v>
      </c>
      <c r="R7" s="19"/>
      <c r="S7" s="19" t="s">
        <v>56</v>
      </c>
    </row>
    <row r="8" spans="1:19" ht="42">
      <c r="A8" s="21" t="s">
        <v>65</v>
      </c>
      <c r="C8" s="20" t="s">
        <v>66</v>
      </c>
      <c r="E8" s="20" t="s">
        <v>67</v>
      </c>
      <c r="G8" s="20" t="s">
        <v>68</v>
      </c>
      <c r="I8" s="20">
        <v>0</v>
      </c>
      <c r="J8" s="20"/>
      <c r="K8" s="20">
        <v>36172969148</v>
      </c>
      <c r="L8" s="20"/>
      <c r="M8" s="20">
        <v>0</v>
      </c>
      <c r="N8" s="20"/>
      <c r="O8" s="20">
        <v>36000000000</v>
      </c>
      <c r="P8" s="20"/>
      <c r="Q8" s="20">
        <v>172969148</v>
      </c>
      <c r="R8" s="20"/>
      <c r="S8" s="24">
        <v>0</v>
      </c>
    </row>
    <row r="9" spans="1:19" ht="42">
      <c r="A9" s="21" t="s">
        <v>65</v>
      </c>
      <c r="C9" s="20" t="s">
        <v>69</v>
      </c>
      <c r="E9" s="20" t="s">
        <v>67</v>
      </c>
      <c r="G9" s="20" t="s">
        <v>68</v>
      </c>
      <c r="I9" s="20">
        <v>0</v>
      </c>
      <c r="J9" s="20"/>
      <c r="K9" s="20">
        <v>3013250</v>
      </c>
      <c r="L9" s="20"/>
      <c r="M9" s="20">
        <v>0</v>
      </c>
      <c r="N9" s="20"/>
      <c r="O9" s="20">
        <v>0</v>
      </c>
      <c r="P9" s="20"/>
      <c r="Q9" s="20">
        <v>3013250</v>
      </c>
      <c r="R9" s="20"/>
      <c r="S9" s="24">
        <v>0</v>
      </c>
    </row>
    <row r="10" spans="1:19" ht="42">
      <c r="A10" s="21" t="s">
        <v>65</v>
      </c>
      <c r="C10" s="20" t="s">
        <v>70</v>
      </c>
      <c r="E10" s="20" t="s">
        <v>67</v>
      </c>
      <c r="G10" s="20" t="s">
        <v>68</v>
      </c>
      <c r="I10" s="20">
        <v>0</v>
      </c>
      <c r="J10" s="20"/>
      <c r="K10" s="20">
        <v>4019050</v>
      </c>
      <c r="L10" s="20"/>
      <c r="M10" s="20">
        <v>0</v>
      </c>
      <c r="N10" s="20"/>
      <c r="O10" s="20">
        <v>0</v>
      </c>
      <c r="P10" s="20"/>
      <c r="Q10" s="20">
        <v>4019050</v>
      </c>
      <c r="R10" s="20"/>
      <c r="S10" s="24">
        <v>0</v>
      </c>
    </row>
    <row r="11" spans="1:19" ht="42">
      <c r="A11" s="21" t="s">
        <v>65</v>
      </c>
      <c r="C11" s="20" t="s">
        <v>71</v>
      </c>
      <c r="E11" s="20" t="s">
        <v>67</v>
      </c>
      <c r="G11" s="20" t="s">
        <v>68</v>
      </c>
      <c r="I11" s="20">
        <v>0</v>
      </c>
      <c r="J11" s="20"/>
      <c r="K11" s="20">
        <v>4010300</v>
      </c>
      <c r="L11" s="20"/>
      <c r="M11" s="20">
        <v>0</v>
      </c>
      <c r="N11" s="20"/>
      <c r="O11" s="20">
        <v>0</v>
      </c>
      <c r="P11" s="20"/>
      <c r="Q11" s="20">
        <v>4010300</v>
      </c>
      <c r="R11" s="20"/>
      <c r="S11" s="24">
        <v>0</v>
      </c>
    </row>
    <row r="12" spans="1:19" ht="21">
      <c r="A12" s="21" t="s">
        <v>72</v>
      </c>
      <c r="C12" s="20" t="s">
        <v>73</v>
      </c>
      <c r="E12" s="20" t="s">
        <v>74</v>
      </c>
      <c r="G12" s="20" t="s">
        <v>75</v>
      </c>
      <c r="I12" s="20">
        <v>0</v>
      </c>
      <c r="J12" s="20"/>
      <c r="K12" s="20">
        <v>1680561354</v>
      </c>
      <c r="L12" s="20"/>
      <c r="M12" s="20">
        <v>4888906297</v>
      </c>
      <c r="N12" s="20"/>
      <c r="O12" s="20">
        <v>3873333651</v>
      </c>
      <c r="P12" s="20"/>
      <c r="Q12" s="20">
        <v>2696134000</v>
      </c>
      <c r="R12" s="20"/>
      <c r="S12" s="24">
        <v>5.9999999999999995E-4</v>
      </c>
    </row>
    <row r="13" spans="1:19" ht="21">
      <c r="A13" s="22" t="s">
        <v>115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3">
        <f>SUM(M8:M12)</f>
        <v>4888906297</v>
      </c>
      <c r="N13" s="23"/>
      <c r="O13" s="23">
        <f>SUM(O8:O12)</f>
        <v>39873333651</v>
      </c>
      <c r="P13" s="23"/>
      <c r="Q13" s="23">
        <f>SUM(Q8:Q12)</f>
        <v>2880145748</v>
      </c>
      <c r="R13" s="23"/>
      <c r="S13" s="25">
        <f>SUM(S8:S12)</f>
        <v>5.9999999999999995E-4</v>
      </c>
    </row>
    <row r="14" spans="1:19" ht="18.75"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</sheetData>
  <mergeCells count="8">
    <mergeCell ref="A2:S2"/>
    <mergeCell ref="A3:S3"/>
    <mergeCell ref="A4:S4"/>
    <mergeCell ref="K6:K7"/>
    <mergeCell ref="A6:A7"/>
    <mergeCell ref="C6:I6"/>
    <mergeCell ref="Q6:S6"/>
    <mergeCell ref="M6:O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9"/>
  <sheetViews>
    <sheetView rightToLeft="1" workbookViewId="0">
      <selection activeCell="M23" sqref="M23"/>
    </sheetView>
  </sheetViews>
  <sheetFormatPr defaultRowHeight="15"/>
  <cols>
    <col min="1" max="1" width="23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" style="1" customWidth="1"/>
    <col min="9" max="9" width="9.85546875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1.140625" style="1" bestFit="1" customWidth="1"/>
    <col min="14" max="14" width="1" style="1" customWidth="1"/>
    <col min="15" max="15" width="12" style="1" bestFit="1" customWidth="1"/>
    <col min="16" max="16" width="1" style="1" customWidth="1"/>
    <col min="17" max="17" width="10.710937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30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ht="30">
      <c r="A3" s="65" t="s">
        <v>76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ht="30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6" spans="1:22" ht="21">
      <c r="A6" s="64" t="s">
        <v>77</v>
      </c>
      <c r="B6" s="64" t="s">
        <v>77</v>
      </c>
      <c r="C6" s="64" t="s">
        <v>77</v>
      </c>
      <c r="D6" s="64" t="s">
        <v>77</v>
      </c>
      <c r="E6" s="64" t="s">
        <v>77</v>
      </c>
      <c r="F6" s="64" t="s">
        <v>77</v>
      </c>
      <c r="G6" s="64" t="s">
        <v>77</v>
      </c>
      <c r="I6" s="64" t="s">
        <v>78</v>
      </c>
      <c r="J6" s="64" t="s">
        <v>78</v>
      </c>
      <c r="K6" s="64" t="s">
        <v>78</v>
      </c>
      <c r="L6" s="64" t="s">
        <v>78</v>
      </c>
      <c r="M6" s="64" t="s">
        <v>78</v>
      </c>
      <c r="O6" s="64" t="s">
        <v>79</v>
      </c>
      <c r="P6" s="64" t="s">
        <v>79</v>
      </c>
      <c r="Q6" s="64" t="s">
        <v>79</v>
      </c>
      <c r="R6" s="64" t="s">
        <v>79</v>
      </c>
      <c r="S6" s="64" t="s">
        <v>79</v>
      </c>
    </row>
    <row r="7" spans="1:22" ht="21">
      <c r="A7" s="26" t="s">
        <v>80</v>
      </c>
      <c r="B7" s="26"/>
      <c r="C7" s="26" t="s">
        <v>81</v>
      </c>
      <c r="D7" s="26"/>
      <c r="E7" s="26" t="s">
        <v>35</v>
      </c>
      <c r="F7" s="26"/>
      <c r="G7" s="26" t="s">
        <v>36</v>
      </c>
      <c r="H7" s="26"/>
      <c r="I7" s="26" t="s">
        <v>82</v>
      </c>
      <c r="J7" s="26"/>
      <c r="K7" s="26" t="s">
        <v>83</v>
      </c>
      <c r="L7" s="26"/>
      <c r="M7" s="26" t="s">
        <v>84</v>
      </c>
      <c r="N7" s="26"/>
      <c r="O7" s="26" t="s">
        <v>82</v>
      </c>
      <c r="P7" s="26"/>
      <c r="Q7" s="26" t="s">
        <v>83</v>
      </c>
      <c r="R7" s="26"/>
      <c r="S7" s="26" t="s">
        <v>84</v>
      </c>
    </row>
    <row r="8" spans="1:22" ht="21">
      <c r="A8" s="27" t="s">
        <v>72</v>
      </c>
      <c r="C8" s="28">
        <v>14</v>
      </c>
      <c r="D8" s="28"/>
      <c r="E8" s="28" t="s">
        <v>85</v>
      </c>
      <c r="F8" s="28"/>
      <c r="G8" s="28">
        <v>0</v>
      </c>
      <c r="H8" s="28"/>
      <c r="I8" s="28">
        <v>6906297</v>
      </c>
      <c r="J8" s="28"/>
      <c r="K8" s="28">
        <v>0</v>
      </c>
      <c r="L8" s="28"/>
      <c r="M8" s="28">
        <v>6906297</v>
      </c>
      <c r="N8" s="28"/>
      <c r="O8" s="28">
        <v>161413812</v>
      </c>
      <c r="P8" s="28"/>
      <c r="Q8" s="28">
        <v>0</v>
      </c>
      <c r="R8" s="28"/>
      <c r="S8" s="28">
        <v>161413812</v>
      </c>
    </row>
    <row r="9" spans="1:22" ht="21">
      <c r="A9" s="29" t="s">
        <v>115</v>
      </c>
      <c r="C9" s="28"/>
      <c r="D9" s="28"/>
      <c r="E9" s="28"/>
      <c r="F9" s="28"/>
      <c r="G9" s="28"/>
      <c r="H9" s="28"/>
      <c r="I9" s="30">
        <f>SUM(I8)</f>
        <v>6906297</v>
      </c>
      <c r="J9" s="30"/>
      <c r="K9" s="30">
        <f>SUM(K8)</f>
        <v>0</v>
      </c>
      <c r="L9" s="30"/>
      <c r="M9" s="30">
        <f>SUM(M8)</f>
        <v>6906297</v>
      </c>
      <c r="N9" s="30"/>
      <c r="O9" s="30">
        <f>SUM(O8)</f>
        <v>161413812</v>
      </c>
      <c r="P9" s="30"/>
      <c r="Q9" s="30">
        <f>SUM(Q8)</f>
        <v>0</v>
      </c>
      <c r="R9" s="30"/>
      <c r="S9" s="30">
        <f>SUM(S8)</f>
        <v>161413812</v>
      </c>
    </row>
  </sheetData>
  <mergeCells count="6">
    <mergeCell ref="A2:V2"/>
    <mergeCell ref="A3:V3"/>
    <mergeCell ref="A4:V4"/>
    <mergeCell ref="A6:G6"/>
    <mergeCell ref="O6:S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</row>
    <row r="3" spans="1:19" ht="23.25">
      <c r="D3" s="61" t="s">
        <v>76</v>
      </c>
      <c r="E3" s="61" t="s">
        <v>76</v>
      </c>
      <c r="F3" s="61" t="s">
        <v>76</v>
      </c>
      <c r="G3" s="61" t="s">
        <v>76</v>
      </c>
      <c r="H3" s="61" t="s">
        <v>76</v>
      </c>
    </row>
    <row r="4" spans="1:19" ht="23.25"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</row>
    <row r="6" spans="1:19" ht="23.25">
      <c r="A6" s="61" t="s">
        <v>3</v>
      </c>
      <c r="C6" s="61" t="s">
        <v>86</v>
      </c>
      <c r="D6" s="61" t="s">
        <v>86</v>
      </c>
      <c r="E6" s="61" t="s">
        <v>86</v>
      </c>
      <c r="F6" s="61" t="s">
        <v>86</v>
      </c>
      <c r="G6" s="61" t="s">
        <v>86</v>
      </c>
      <c r="I6" s="61" t="s">
        <v>78</v>
      </c>
      <c r="J6" s="61" t="s">
        <v>78</v>
      </c>
      <c r="K6" s="61" t="s">
        <v>78</v>
      </c>
      <c r="L6" s="61" t="s">
        <v>78</v>
      </c>
      <c r="M6" s="61" t="s">
        <v>78</v>
      </c>
      <c r="O6" s="61" t="s">
        <v>79</v>
      </c>
      <c r="P6" s="61" t="s">
        <v>79</v>
      </c>
      <c r="Q6" s="61" t="s">
        <v>79</v>
      </c>
      <c r="R6" s="61" t="s">
        <v>79</v>
      </c>
      <c r="S6" s="61" t="s">
        <v>79</v>
      </c>
    </row>
    <row r="7" spans="1:19" ht="23.25">
      <c r="A7" s="61" t="s">
        <v>3</v>
      </c>
      <c r="C7" s="61" t="s">
        <v>87</v>
      </c>
      <c r="E7" s="61" t="s">
        <v>88</v>
      </c>
      <c r="G7" s="61" t="s">
        <v>89</v>
      </c>
      <c r="I7" s="61" t="s">
        <v>90</v>
      </c>
      <c r="K7" s="61" t="s">
        <v>83</v>
      </c>
      <c r="M7" s="61" t="s">
        <v>91</v>
      </c>
      <c r="O7" s="61" t="s">
        <v>90</v>
      </c>
      <c r="Q7" s="61" t="s">
        <v>83</v>
      </c>
      <c r="S7" s="61" t="s">
        <v>91</v>
      </c>
    </row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نام و مشخصات صندوق 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2023-12-09T10:13:17Z</dcterms:created>
  <dcterms:modified xsi:type="dcterms:W3CDTF">2023-12-09T12:11:09Z</dcterms:modified>
</cp:coreProperties>
</file>