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bani\Desktop\"/>
    </mc:Choice>
  </mc:AlternateContent>
  <xr:revisionPtr revIDLastSave="0" documentId="13_ncr:1_{F73D3DFF-6417-4A7A-AC20-8FFD82E93BB6}" xr6:coauthVersionLast="47" xr6:coauthVersionMax="47" xr10:uidLastSave="{00000000-0000-0000-0000-000000000000}"/>
  <bookViews>
    <workbookView xWindow="-120" yWindow="-120" windowWidth="29040" windowHeight="15840" tabRatio="870" firstSheet="10" activeTab="15" xr2:uid="{00000000-000D-0000-FFFF-FFFF00000000}"/>
  </bookViews>
  <sheets>
    <sheet name="نام و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5" i="12"/>
  <c r="O15" i="12"/>
  <c r="M15" i="12"/>
  <c r="K15" i="12"/>
  <c r="I15" i="12"/>
  <c r="G15" i="12"/>
  <c r="E15" i="12"/>
  <c r="C15" i="12"/>
  <c r="U22" i="11"/>
  <c r="S22" i="11"/>
  <c r="Q22" i="11"/>
  <c r="O22" i="11"/>
  <c r="M22" i="11"/>
  <c r="K22" i="11"/>
  <c r="I22" i="11"/>
  <c r="G22" i="11"/>
  <c r="E22" i="11"/>
  <c r="C22" i="11"/>
  <c r="Q25" i="10"/>
  <c r="O25" i="10"/>
  <c r="M25" i="10"/>
  <c r="K25" i="10"/>
  <c r="I25" i="10"/>
  <c r="G25" i="10"/>
  <c r="E25" i="10"/>
  <c r="C25" i="10"/>
  <c r="Q26" i="9"/>
  <c r="O26" i="9"/>
  <c r="M26" i="9"/>
  <c r="K26" i="9"/>
  <c r="I26" i="9"/>
  <c r="G26" i="9"/>
  <c r="E26" i="9"/>
  <c r="C26" i="9"/>
  <c r="S9" i="7"/>
  <c r="Q9" i="7"/>
  <c r="O9" i="7"/>
  <c r="M9" i="7"/>
  <c r="K9" i="7"/>
  <c r="I9" i="7"/>
  <c r="S13" i="6"/>
  <c r="Q13" i="6"/>
  <c r="O13" i="6"/>
  <c r="M13" i="6"/>
  <c r="AI13" i="3"/>
  <c r="AK13" i="3"/>
  <c r="Y23" i="1"/>
  <c r="N23" i="1"/>
  <c r="O23" i="1"/>
  <c r="P23" i="1"/>
  <c r="Q23" i="1"/>
  <c r="R23" i="1"/>
  <c r="S23" i="1"/>
  <c r="T23" i="1"/>
  <c r="U23" i="1"/>
  <c r="V23" i="1"/>
  <c r="W23" i="1"/>
  <c r="X23" i="1"/>
  <c r="M23" i="1"/>
  <c r="K23" i="1"/>
  <c r="I23" i="1"/>
  <c r="G23" i="1"/>
  <c r="E23" i="1"/>
  <c r="C23" i="1"/>
</calcChain>
</file>

<file path=xl/sharedStrings.xml><?xml version="1.0" encoding="utf-8"?>
<sst xmlns="http://schemas.openxmlformats.org/spreadsheetml/2006/main" count="672" uniqueCount="123">
  <si>
    <t>صندوق سرمایه گذاری اختصاصی بازارگردانی آوای فراز</t>
  </si>
  <si>
    <t>صورت وضعیت پورتفوی</t>
  </si>
  <si>
    <t>برای ماه منتهی به 1403/01/15</t>
  </si>
  <si>
    <t>نام شرکت</t>
  </si>
  <si>
    <t>1402/12/15</t>
  </si>
  <si>
    <t>تغییرات طی دوره</t>
  </si>
  <si>
    <t>1403/01/15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</si>
  <si>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</si>
  <si>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</si>
  <si>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</si>
  <si>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</si>
  <si>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</si>
  <si>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</si>
  <si>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</si>
  <si>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</si>
  <si>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</si>
  <si>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</si>
  <si>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 آریا-د</t>
  </si>
  <si>
    <t>صندوق س.پایا ثروت پویا-د</t>
  </si>
  <si>
    <t>صندوق س.سپهرسودمند سینا-د</t>
  </si>
  <si>
    <t>سرمایه گذاری کشاورزی کوثر</t>
  </si>
  <si>
    <t>نیروگاه زاگرس کوثر</t>
  </si>
  <si>
    <t>خوراک‌  دام‌ پارس‌</t>
  </si>
  <si>
    <t>مجتمع تولید گوشت مرغ ماهان</t>
  </si>
  <si>
    <t>صندوق س.اعتماد آفرین پارسیان-د</t>
  </si>
  <si>
    <t>کشت وصنعت شریف آباد</t>
  </si>
  <si>
    <t>پنبه و دانه های روغنی خراسان</t>
  </si>
  <si>
    <t>توسعه صنایع و معادن کوثر</t>
  </si>
  <si>
    <t>صندوق ارمغان فیروزه آسیا-ثابت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</si>
  <si>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</si>
  <si>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</si>
  <si>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</si>
  <si>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</si>
  <si>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</si>
  <si>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</si>
  <si>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</si>
  <si>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</si>
  <si>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</si>
  <si>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</si>
  <si>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</si>
  <si>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</si>
  <si>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</si>
  <si>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</si>
  <si>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</si>
  <si>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</si>
  <si>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اسنادخزانه-م2بودجه00-031024</t>
  </si>
  <si>
    <t>1400/02/22</t>
  </si>
  <si>
    <t>1403/10/24</t>
  </si>
  <si>
    <t>اسناد خزانه-م1بودجه01-040326</t>
  </si>
  <si>
    <t>1401/02/26</t>
  </si>
  <si>
    <t>1404/03/26</t>
  </si>
  <si>
    <t>اسنادخزانه-م4بودجه01-040917</t>
  </si>
  <si>
    <t>1404/09/16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</si>
  <si>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</si>
  <si>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</si>
  <si>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</si>
  <si>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</si>
  <si>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</si>
  <si>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</si>
  <si>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</si>
  <si>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</si>
  <si>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</si>
  <si>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</si>
  <si>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</si>
  <si>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</si>
  <si>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</si>
  <si>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</si>
  <si>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</si>
  <si>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</si>
  <si>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</si>
  <si>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</si>
  <si>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</si>
  <si>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</si>
  <si>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</si>
  <si>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</si>
  <si>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</si>
  <si>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</si>
  <si>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</si>
  <si>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</si>
  <si>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</si>
  <si>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</si>
  <si>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</si>
  <si>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</si>
  <si>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</si>
  <si>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</si>
  <si>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</si>
  <si>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</si>
  <si>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</si>
  <si>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</si>
  <si>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</si>
  <si>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</si>
  <si>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</si>
  <si>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</si>
  <si>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</si>
  <si>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</si>
  <si>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</si>
  <si>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</si>
  <si>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1402/12/26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</si>
  <si>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</si>
  <si>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</si>
  <si>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</si>
  <si>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</si>
  <si>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اسنادخزانه-م11بودجه99-020906</t>
  </si>
  <si>
    <t>اسنادخزانه-م8بودجه99-020606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</si>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</sst>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u/>
      <sz val="22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9" fillId="0" borderId="0" xfId="0" applyFont="1"/>
    <xf numFmtId="0" fontId="1" fillId="0" borderId="4" xfId="0" applyFont="1" applyBorder="1"/>
    <xf numFmtId="3" fontId="8" fillId="0" borderId="4" xfId="0" applyNumberFormat="1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/>
    <xf numFmtId="0" fontId="9" fillId="0" borderId="4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10" fontId="12" fillId="0" borderId="4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/>
    <xf numFmtId="0" fontId="1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6" fillId="0" borderId="0" xfId="0" applyFont="1"/>
    <xf numFmtId="0" fontId="16" fillId="0" borderId="4" xfId="0" applyFont="1" applyBorder="1"/>
    <xf numFmtId="3" fontId="15" fillId="0" borderId="4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4</xdr:row>
      <xdr:rowOff>104775</xdr:rowOff>
    </xdr:from>
    <xdr:to>
      <xdr:col>10</xdr:col>
      <xdr:colOff>547378</xdr:colOff>
      <xdr:row>16</xdr:row>
      <xdr:rowOff>86684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597BB-091F-4CC5-94B4-A130EA763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043022" y="866775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28575</xdr:rowOff>
    </xdr:from>
    <xdr:to>
      <xdr:col>13</xdr:col>
      <xdr:colOff>18765</xdr:colOff>
      <xdr:row>20</xdr:row>
      <xdr:rowOff>31656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A8EA85-85A4-4BB0-B1EB-7C83AC04E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9742835" y="3457575"/>
          <a:ext cx="5505165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21</xdr:row>
      <xdr:rowOff>19050</xdr:rowOff>
    </xdr:from>
    <xdr:to>
      <xdr:col>13</xdr:col>
      <xdr:colOff>3144</xdr:colOff>
      <xdr:row>23</xdr:row>
      <xdr:rowOff>46517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D31307-D6C6-4ED2-8A33-406974BC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9758456" y="4019550"/>
          <a:ext cx="5499069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25</xdr:row>
      <xdr:rowOff>171450</xdr:rowOff>
    </xdr:from>
    <xdr:to>
      <xdr:col>12</xdr:col>
      <xdr:colOff>593694</xdr:colOff>
      <xdr:row>27</xdr:row>
      <xdr:rowOff>174531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52DC2E-0823-4F11-9512-0A5067985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79777506" y="5172075"/>
          <a:ext cx="5499069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28</xdr:row>
      <xdr:rowOff>123825</xdr:rowOff>
    </xdr:from>
    <xdr:to>
      <xdr:col>12</xdr:col>
      <xdr:colOff>542640</xdr:colOff>
      <xdr:row>31</xdr:row>
      <xdr:rowOff>131495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F45208-89A9-40CB-AE99-DA00C593D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9828560" y="5695950"/>
          <a:ext cx="5505165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5FA7-5828-490F-BD7B-2F8573753901}">
  <dimension ref="F25:M25"/>
  <sheetViews>
    <sheetView rightToLeft="1" workbookViewId="0">
      <selection activeCell="G35" sqref="G35"/>
    </sheetView>
  </sheetViews>
  <sheetFormatPr defaultRowHeight="15"/>
  <sheetData>
    <row r="25" spans="6:13" ht="33.75">
      <c r="F25" s="5" t="s">
        <v>2</v>
      </c>
      <c r="G25" s="5"/>
      <c r="H25" s="5"/>
      <c r="I25" s="5"/>
      <c r="J25" s="5"/>
      <c r="K25" s="5"/>
      <c r="L25" s="5"/>
      <c r="M25" s="5"/>
    </row>
  </sheetData>
  <mergeCells count="1">
    <mergeCell ref="F25:M2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7"/>
  <sheetViews>
    <sheetView rightToLeft="1" topLeftCell="A13" zoomScale="130" zoomScaleNormal="130" workbookViewId="0">
      <selection activeCell="M29" sqref="M29"/>
    </sheetView>
  </sheetViews>
  <sheetFormatPr defaultRowHeight="15"/>
  <cols>
    <col min="1" max="1" width="30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ht="21">
      <c r="A6" s="7" t="s">
        <v>3</v>
      </c>
      <c r="C6" s="10" t="s">
        <v>83</v>
      </c>
      <c r="D6" s="10" t="s">
        <v>83</v>
      </c>
      <c r="E6" s="10" t="s">
        <v>83</v>
      </c>
      <c r="F6" s="10" t="s">
        <v>83</v>
      </c>
      <c r="G6" s="10" t="s">
        <v>83</v>
      </c>
      <c r="H6" s="10" t="s">
        <v>83</v>
      </c>
      <c r="I6" s="10" t="s">
        <v>83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 t="s">
        <v>84</v>
      </c>
      <c r="Q6" s="10" t="s">
        <v>84</v>
      </c>
    </row>
    <row r="7" spans="1:17" ht="21">
      <c r="A7" s="9" t="s">
        <v>3</v>
      </c>
      <c r="C7" s="11" t="s">
        <v>7</v>
      </c>
      <c r="D7" s="22"/>
      <c r="E7" s="11" t="s">
        <v>98</v>
      </c>
      <c r="F7" s="22"/>
      <c r="G7" s="11" t="s">
        <v>99</v>
      </c>
      <c r="H7" s="22"/>
      <c r="I7" s="11" t="s">
        <v>100</v>
      </c>
      <c r="K7" s="11" t="s">
        <v>7</v>
      </c>
      <c r="L7" s="22"/>
      <c r="M7" s="11" t="s">
        <v>98</v>
      </c>
      <c r="N7" s="22"/>
      <c r="O7" s="11" t="s">
        <v>99</v>
      </c>
      <c r="P7" s="22"/>
      <c r="Q7" s="11" t="s">
        <v>100</v>
      </c>
    </row>
    <row r="8" spans="1:17" ht="21">
      <c r="A8" s="13" t="s">
        <v>16</v>
      </c>
      <c r="C8" s="12">
        <v>5782308</v>
      </c>
      <c r="D8" s="20"/>
      <c r="E8" s="12">
        <v>147351832654</v>
      </c>
      <c r="F8" s="20"/>
      <c r="G8" s="12">
        <v>145258328560</v>
      </c>
      <c r="H8" s="20"/>
      <c r="I8" s="12">
        <v>2093504094</v>
      </c>
      <c r="J8" s="12"/>
      <c r="K8" s="12">
        <v>5782308</v>
      </c>
      <c r="L8" s="20"/>
      <c r="M8" s="12">
        <v>147351832654</v>
      </c>
      <c r="N8" s="20"/>
      <c r="O8" s="12">
        <v>141029305963</v>
      </c>
      <c r="P8" s="20"/>
      <c r="Q8" s="12">
        <v>6322526691</v>
      </c>
    </row>
    <row r="9" spans="1:17" ht="21">
      <c r="A9" s="13" t="s">
        <v>22</v>
      </c>
      <c r="C9" s="12">
        <v>1215741</v>
      </c>
      <c r="D9" s="12"/>
      <c r="E9" s="12">
        <v>60267073197</v>
      </c>
      <c r="F9" s="12"/>
      <c r="G9" s="12">
        <v>60914558391</v>
      </c>
      <c r="H9" s="12"/>
      <c r="I9" s="18">
        <v>-647485193</v>
      </c>
      <c r="J9" s="12"/>
      <c r="K9" s="12">
        <v>1215741</v>
      </c>
      <c r="L9" s="12"/>
      <c r="M9" s="12">
        <v>60267073197</v>
      </c>
      <c r="N9" s="12"/>
      <c r="O9" s="12">
        <v>62894314173</v>
      </c>
      <c r="P9" s="12"/>
      <c r="Q9" s="18">
        <v>-2627240975</v>
      </c>
    </row>
    <row r="10" spans="1:17" ht="21">
      <c r="A10" s="13" t="s">
        <v>25</v>
      </c>
      <c r="C10" s="12">
        <v>30646136</v>
      </c>
      <c r="D10" s="12"/>
      <c r="E10" s="12">
        <v>181593470474</v>
      </c>
      <c r="F10" s="12"/>
      <c r="G10" s="12">
        <v>198129806740</v>
      </c>
      <c r="H10" s="12"/>
      <c r="I10" s="18">
        <v>-16536336265</v>
      </c>
      <c r="J10" s="12"/>
      <c r="K10" s="12">
        <v>30646136</v>
      </c>
      <c r="L10" s="12"/>
      <c r="M10" s="12">
        <v>181593470474</v>
      </c>
      <c r="N10" s="12"/>
      <c r="O10" s="12">
        <v>178108294676</v>
      </c>
      <c r="P10" s="12"/>
      <c r="Q10" s="12">
        <v>3485175798</v>
      </c>
    </row>
    <row r="11" spans="1:17" ht="21">
      <c r="A11" s="13" t="s">
        <v>21</v>
      </c>
      <c r="C11" s="12">
        <v>10509234</v>
      </c>
      <c r="D11" s="12"/>
      <c r="E11" s="12">
        <v>61537307315</v>
      </c>
      <c r="F11" s="12"/>
      <c r="G11" s="12">
        <v>55761621475</v>
      </c>
      <c r="H11" s="12"/>
      <c r="I11" s="12">
        <v>5775685840</v>
      </c>
      <c r="J11" s="12"/>
      <c r="K11" s="12">
        <v>10509234</v>
      </c>
      <c r="L11" s="12"/>
      <c r="M11" s="12">
        <v>61537307315</v>
      </c>
      <c r="N11" s="12"/>
      <c r="O11" s="12">
        <v>56364166897</v>
      </c>
      <c r="P11" s="12"/>
      <c r="Q11" s="12">
        <v>5173140418</v>
      </c>
    </row>
    <row r="12" spans="1:17" ht="21">
      <c r="A12" s="13" t="s">
        <v>15</v>
      </c>
      <c r="C12" s="12">
        <v>8218166</v>
      </c>
      <c r="D12" s="12"/>
      <c r="E12" s="12">
        <v>46397349095</v>
      </c>
      <c r="F12" s="12"/>
      <c r="G12" s="12">
        <v>44729378239</v>
      </c>
      <c r="H12" s="12"/>
      <c r="I12" s="12">
        <v>1667970856</v>
      </c>
      <c r="J12" s="12"/>
      <c r="K12" s="12">
        <v>8218166</v>
      </c>
      <c r="L12" s="12"/>
      <c r="M12" s="12">
        <v>46397349095</v>
      </c>
      <c r="N12" s="12"/>
      <c r="O12" s="12">
        <v>46607270841</v>
      </c>
      <c r="P12" s="12"/>
      <c r="Q12" s="18">
        <v>-209921745</v>
      </c>
    </row>
    <row r="13" spans="1:17" ht="21">
      <c r="A13" s="13" t="s">
        <v>23</v>
      </c>
      <c r="C13" s="12">
        <v>15850782</v>
      </c>
      <c r="D13" s="12"/>
      <c r="E13" s="12">
        <v>382505460047</v>
      </c>
      <c r="F13" s="12"/>
      <c r="G13" s="12">
        <v>374306336151</v>
      </c>
      <c r="H13" s="12"/>
      <c r="I13" s="12">
        <v>8199123896</v>
      </c>
      <c r="J13" s="12"/>
      <c r="K13" s="12">
        <v>15850782</v>
      </c>
      <c r="L13" s="12"/>
      <c r="M13" s="12">
        <v>382505460047</v>
      </c>
      <c r="N13" s="12"/>
      <c r="O13" s="12">
        <v>387398146030</v>
      </c>
      <c r="P13" s="12"/>
      <c r="Q13" s="18">
        <v>-4892685982</v>
      </c>
    </row>
    <row r="14" spans="1:17" ht="21">
      <c r="A14" s="13" t="s">
        <v>27</v>
      </c>
      <c r="C14" s="12">
        <v>159199066</v>
      </c>
      <c r="D14" s="12"/>
      <c r="E14" s="12">
        <v>3078160745635</v>
      </c>
      <c r="F14" s="12"/>
      <c r="G14" s="12">
        <v>3065434499658</v>
      </c>
      <c r="H14" s="12"/>
      <c r="I14" s="12">
        <v>12726245977</v>
      </c>
      <c r="J14" s="12"/>
      <c r="K14" s="12">
        <v>159199066</v>
      </c>
      <c r="L14" s="12"/>
      <c r="M14" s="12">
        <v>3078160745635</v>
      </c>
      <c r="N14" s="12"/>
      <c r="O14" s="12">
        <v>3880346056403</v>
      </c>
      <c r="P14" s="12"/>
      <c r="Q14" s="18">
        <v>-802185310767</v>
      </c>
    </row>
    <row r="15" spans="1:17" ht="21">
      <c r="A15" s="13" t="s">
        <v>17</v>
      </c>
      <c r="C15" s="12">
        <v>6724100</v>
      </c>
      <c r="D15" s="12"/>
      <c r="E15" s="12">
        <v>114846262587</v>
      </c>
      <c r="F15" s="12"/>
      <c r="G15" s="12">
        <v>112671690181</v>
      </c>
      <c r="H15" s="12"/>
      <c r="I15" s="12">
        <v>2174572406</v>
      </c>
      <c r="J15" s="12"/>
      <c r="K15" s="12">
        <v>6724100</v>
      </c>
      <c r="L15" s="12"/>
      <c r="M15" s="12">
        <v>114846262587</v>
      </c>
      <c r="N15" s="12"/>
      <c r="O15" s="12">
        <v>110176315015</v>
      </c>
      <c r="P15" s="12"/>
      <c r="Q15" s="12">
        <v>4669947572</v>
      </c>
    </row>
    <row r="16" spans="1:17" ht="21">
      <c r="A16" s="13" t="s">
        <v>18</v>
      </c>
      <c r="C16" s="12">
        <v>3985907</v>
      </c>
      <c r="D16" s="12"/>
      <c r="E16" s="12">
        <v>54194185977</v>
      </c>
      <c r="F16" s="12"/>
      <c r="G16" s="12">
        <v>53320937297</v>
      </c>
      <c r="H16" s="12"/>
      <c r="I16" s="12">
        <v>873248680</v>
      </c>
      <c r="J16" s="12"/>
      <c r="K16" s="12">
        <v>3985907</v>
      </c>
      <c r="L16" s="12"/>
      <c r="M16" s="12">
        <v>54194185977</v>
      </c>
      <c r="N16" s="12"/>
      <c r="O16" s="12">
        <v>51026978689</v>
      </c>
      <c r="P16" s="12"/>
      <c r="Q16" s="12">
        <v>3167207288</v>
      </c>
    </row>
    <row r="17" spans="1:17" ht="21">
      <c r="A17" s="13" t="s">
        <v>24</v>
      </c>
      <c r="C17" s="12">
        <v>62100</v>
      </c>
      <c r="D17" s="12"/>
      <c r="E17" s="12">
        <v>4195186055</v>
      </c>
      <c r="F17" s="12"/>
      <c r="G17" s="12">
        <v>4108883239</v>
      </c>
      <c r="H17" s="12"/>
      <c r="I17" s="12">
        <v>86302816</v>
      </c>
      <c r="J17" s="12"/>
      <c r="K17" s="12">
        <v>62100</v>
      </c>
      <c r="L17" s="12"/>
      <c r="M17" s="12">
        <v>4195186055</v>
      </c>
      <c r="N17" s="12"/>
      <c r="O17" s="12">
        <v>3588706991</v>
      </c>
      <c r="P17" s="12"/>
      <c r="Q17" s="12">
        <v>606479064</v>
      </c>
    </row>
    <row r="18" spans="1:17" ht="21">
      <c r="A18" s="13" t="s">
        <v>19</v>
      </c>
      <c r="C18" s="12">
        <v>5445168</v>
      </c>
      <c r="D18" s="12"/>
      <c r="E18" s="12">
        <v>72777357510</v>
      </c>
      <c r="F18" s="12"/>
      <c r="G18" s="12">
        <v>72164947088</v>
      </c>
      <c r="H18" s="12"/>
      <c r="I18" s="12">
        <v>612410422</v>
      </c>
      <c r="J18" s="12"/>
      <c r="K18" s="12">
        <v>5445168</v>
      </c>
      <c r="L18" s="12"/>
      <c r="M18" s="12">
        <v>72777357510</v>
      </c>
      <c r="N18" s="12"/>
      <c r="O18" s="12">
        <v>66254795325</v>
      </c>
      <c r="P18" s="12"/>
      <c r="Q18" s="12">
        <v>6522562185</v>
      </c>
    </row>
    <row r="19" spans="1:17" ht="21">
      <c r="A19" s="13" t="s">
        <v>26</v>
      </c>
      <c r="C19" s="12">
        <v>33248490</v>
      </c>
      <c r="D19" s="12"/>
      <c r="E19" s="12">
        <v>181731019677</v>
      </c>
      <c r="F19" s="12"/>
      <c r="G19" s="12">
        <v>180069858619</v>
      </c>
      <c r="H19" s="12"/>
      <c r="I19" s="12">
        <v>1661161058</v>
      </c>
      <c r="J19" s="12"/>
      <c r="K19" s="12">
        <v>33248490</v>
      </c>
      <c r="L19" s="12"/>
      <c r="M19" s="12">
        <v>181731019677</v>
      </c>
      <c r="N19" s="12"/>
      <c r="O19" s="12">
        <v>259873022610</v>
      </c>
      <c r="P19" s="12"/>
      <c r="Q19" s="18">
        <v>-78142002932</v>
      </c>
    </row>
    <row r="20" spans="1:17" ht="21">
      <c r="A20" s="13" t="s">
        <v>28</v>
      </c>
      <c r="C20" s="12">
        <v>1960000</v>
      </c>
      <c r="D20" s="12"/>
      <c r="E20" s="12">
        <v>84957907405</v>
      </c>
      <c r="F20" s="12"/>
      <c r="G20" s="12">
        <v>83760622159</v>
      </c>
      <c r="H20" s="12"/>
      <c r="I20" s="12">
        <v>1197285246</v>
      </c>
      <c r="J20" s="12"/>
      <c r="K20" s="12">
        <v>1960000</v>
      </c>
      <c r="L20" s="12"/>
      <c r="M20" s="12">
        <v>84957907405</v>
      </c>
      <c r="N20" s="12"/>
      <c r="O20" s="12">
        <v>83760622159</v>
      </c>
      <c r="P20" s="12"/>
      <c r="Q20" s="12">
        <v>1197285246</v>
      </c>
    </row>
    <row r="21" spans="1:17" ht="21">
      <c r="A21" s="13" t="s">
        <v>20</v>
      </c>
      <c r="C21" s="12">
        <v>6840837</v>
      </c>
      <c r="D21" s="12"/>
      <c r="E21" s="12">
        <v>161457768706</v>
      </c>
      <c r="F21" s="12"/>
      <c r="G21" s="12">
        <v>161457768706</v>
      </c>
      <c r="H21" s="12"/>
      <c r="I21" s="12">
        <v>0</v>
      </c>
      <c r="J21" s="12"/>
      <c r="K21" s="12">
        <v>6840837</v>
      </c>
      <c r="L21" s="12"/>
      <c r="M21" s="12">
        <v>161457768706</v>
      </c>
      <c r="N21" s="12"/>
      <c r="O21" s="12">
        <v>180949501271</v>
      </c>
      <c r="P21" s="12"/>
      <c r="Q21" s="18">
        <v>-19491732564</v>
      </c>
    </row>
    <row r="22" spans="1:17" ht="21">
      <c r="A22" s="13" t="s">
        <v>45</v>
      </c>
      <c r="C22" s="12">
        <v>100</v>
      </c>
      <c r="D22" s="12"/>
      <c r="E22" s="12">
        <v>80583534</v>
      </c>
      <c r="F22" s="12"/>
      <c r="G22" s="12">
        <v>79202536</v>
      </c>
      <c r="H22" s="12"/>
      <c r="I22" s="12">
        <v>1380998</v>
      </c>
      <c r="J22" s="12"/>
      <c r="K22" s="12">
        <v>100</v>
      </c>
      <c r="L22" s="12"/>
      <c r="M22" s="12">
        <v>80583534</v>
      </c>
      <c r="N22" s="12"/>
      <c r="O22" s="12">
        <v>76520435</v>
      </c>
      <c r="P22" s="12"/>
      <c r="Q22" s="12">
        <v>4063099</v>
      </c>
    </row>
    <row r="23" spans="1:17" ht="21">
      <c r="A23" s="13" t="s">
        <v>48</v>
      </c>
      <c r="C23" s="12">
        <v>1600</v>
      </c>
      <c r="D23" s="12"/>
      <c r="E23" s="12">
        <v>1136215646</v>
      </c>
      <c r="F23" s="12"/>
      <c r="G23" s="12">
        <v>1138424760</v>
      </c>
      <c r="H23" s="12"/>
      <c r="I23" s="18">
        <v>-2209114</v>
      </c>
      <c r="J23" s="12"/>
      <c r="K23" s="12">
        <v>1600</v>
      </c>
      <c r="L23" s="12"/>
      <c r="M23" s="12">
        <v>1136215646</v>
      </c>
      <c r="N23" s="12"/>
      <c r="O23" s="12">
        <v>1138424760</v>
      </c>
      <c r="P23" s="12"/>
      <c r="Q23" s="18">
        <v>-2209114</v>
      </c>
    </row>
    <row r="24" spans="1:17" ht="21">
      <c r="A24" s="13" t="s">
        <v>51</v>
      </c>
      <c r="C24" s="12">
        <v>146700</v>
      </c>
      <c r="D24" s="12"/>
      <c r="E24" s="12">
        <v>91607833134</v>
      </c>
      <c r="F24" s="12"/>
      <c r="G24" s="12">
        <v>91019924624</v>
      </c>
      <c r="H24" s="12"/>
      <c r="I24" s="12">
        <v>587908510</v>
      </c>
      <c r="J24" s="12"/>
      <c r="K24" s="12">
        <v>146700</v>
      </c>
      <c r="L24" s="12"/>
      <c r="M24" s="12">
        <v>91607833134</v>
      </c>
      <c r="N24" s="12"/>
      <c r="O24" s="12">
        <v>91019924624</v>
      </c>
      <c r="P24" s="12"/>
      <c r="Q24" s="12">
        <v>587908510</v>
      </c>
    </row>
    <row r="25" spans="1:17" ht="21">
      <c r="A25" s="13" t="s">
        <v>41</v>
      </c>
      <c r="C25" s="12">
        <v>16200</v>
      </c>
      <c r="D25" s="12"/>
      <c r="E25" s="12">
        <v>9896204046</v>
      </c>
      <c r="F25" s="12"/>
      <c r="G25" s="12">
        <v>6269574193</v>
      </c>
      <c r="H25" s="12"/>
      <c r="I25" s="12">
        <v>3626629853</v>
      </c>
      <c r="J25" s="12"/>
      <c r="K25" s="12">
        <v>16200</v>
      </c>
      <c r="L25" s="12"/>
      <c r="M25" s="12">
        <v>9896204046</v>
      </c>
      <c r="N25" s="12"/>
      <c r="O25" s="12">
        <v>9960468598</v>
      </c>
      <c r="P25" s="12"/>
      <c r="Q25" s="18">
        <v>-64264551</v>
      </c>
    </row>
    <row r="26" spans="1:17" ht="21.75" thickBot="1">
      <c r="A26" s="24" t="s">
        <v>121</v>
      </c>
      <c r="B26" s="23"/>
      <c r="C26" s="15">
        <f>SUM(C8:C25)</f>
        <v>289852635</v>
      </c>
      <c r="D26" s="20"/>
      <c r="E26" s="15">
        <f>SUM(E8:E25)</f>
        <v>4734693762694</v>
      </c>
      <c r="F26" s="20"/>
      <c r="G26" s="15">
        <f>SUM(G8:G25)</f>
        <v>4710596362616</v>
      </c>
      <c r="H26" s="20"/>
      <c r="I26" s="15">
        <f>SUM(I8:I25)</f>
        <v>24097400080</v>
      </c>
      <c r="J26" s="20"/>
      <c r="K26" s="15">
        <f>SUM(K8:K25)</f>
        <v>289852635</v>
      </c>
      <c r="L26" s="20"/>
      <c r="M26" s="15">
        <f>SUM(M8:M25)</f>
        <v>4734693762694</v>
      </c>
      <c r="N26" s="20"/>
      <c r="O26" s="15">
        <f>SUM(O8:O25)</f>
        <v>5610572835460</v>
      </c>
      <c r="P26" s="20"/>
      <c r="Q26" s="19">
        <f>SUM(Q8:Q25)</f>
        <v>-875879072759</v>
      </c>
    </row>
    <row r="27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topLeftCell="B16" zoomScale="175" zoomScaleNormal="175" workbookViewId="0">
      <selection activeCell="E13" sqref="E13"/>
    </sheetView>
  </sheetViews>
  <sheetFormatPr defaultRowHeight="15"/>
  <cols>
    <col min="1" max="1" width="30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6.25">
      <c r="A3" s="6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>
      <c r="A6" s="7" t="s">
        <v>3</v>
      </c>
      <c r="C6" s="10" t="s">
        <v>83</v>
      </c>
      <c r="D6" s="10" t="s">
        <v>83</v>
      </c>
      <c r="E6" s="10" t="s">
        <v>83</v>
      </c>
      <c r="F6" s="10" t="s">
        <v>83</v>
      </c>
      <c r="G6" s="10" t="s">
        <v>83</v>
      </c>
      <c r="H6" s="10" t="s">
        <v>83</v>
      </c>
      <c r="I6" s="10" t="s">
        <v>83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 t="s">
        <v>84</v>
      </c>
      <c r="Q6" s="10" t="s">
        <v>84</v>
      </c>
    </row>
    <row r="7" spans="1:17" ht="21">
      <c r="A7" s="9" t="s">
        <v>3</v>
      </c>
      <c r="C7" s="11" t="s">
        <v>7</v>
      </c>
      <c r="D7" s="22"/>
      <c r="E7" s="11" t="s">
        <v>98</v>
      </c>
      <c r="F7" s="22"/>
      <c r="G7" s="11" t="s">
        <v>99</v>
      </c>
      <c r="H7" s="22"/>
      <c r="I7" s="11" t="s">
        <v>101</v>
      </c>
      <c r="K7" s="11" t="s">
        <v>7</v>
      </c>
      <c r="L7" s="22"/>
      <c r="M7" s="11" t="s">
        <v>98</v>
      </c>
      <c r="N7" s="22"/>
      <c r="O7" s="11" t="s">
        <v>99</v>
      </c>
      <c r="P7" s="22"/>
      <c r="Q7" s="11" t="s">
        <v>101</v>
      </c>
    </row>
    <row r="8" spans="1:17" ht="21">
      <c r="A8" s="13" t="s">
        <v>16</v>
      </c>
      <c r="C8" s="12">
        <v>3055000</v>
      </c>
      <c r="D8" s="20"/>
      <c r="E8" s="12">
        <v>77044776459</v>
      </c>
      <c r="F8" s="20"/>
      <c r="G8" s="12">
        <v>75904578825</v>
      </c>
      <c r="H8" s="20"/>
      <c r="I8" s="12">
        <v>1140197634</v>
      </c>
      <c r="J8" s="12"/>
      <c r="K8" s="12">
        <v>17347370</v>
      </c>
      <c r="L8" s="20"/>
      <c r="M8" s="12">
        <v>403147386130</v>
      </c>
      <c r="N8" s="20"/>
      <c r="O8" s="12">
        <v>386856043338</v>
      </c>
      <c r="P8" s="20"/>
      <c r="Q8" s="12">
        <v>16291342792</v>
      </c>
    </row>
    <row r="9" spans="1:17" ht="21">
      <c r="A9" s="13" t="s">
        <v>23</v>
      </c>
      <c r="C9" s="12">
        <v>6160268</v>
      </c>
      <c r="D9" s="12"/>
      <c r="E9" s="12">
        <v>160380718991</v>
      </c>
      <c r="F9" s="12"/>
      <c r="G9" s="12">
        <v>149175603403</v>
      </c>
      <c r="H9" s="12"/>
      <c r="I9" s="12">
        <v>11205115588</v>
      </c>
      <c r="J9" s="12"/>
      <c r="K9" s="12">
        <v>36884113</v>
      </c>
      <c r="L9" s="12"/>
      <c r="M9" s="12">
        <v>638175645734</v>
      </c>
      <c r="N9" s="12"/>
      <c r="O9" s="12">
        <v>529214776922</v>
      </c>
      <c r="P9" s="12"/>
      <c r="Q9" s="12">
        <v>108960868812</v>
      </c>
    </row>
    <row r="10" spans="1:17" ht="21">
      <c r="A10" s="13" t="s">
        <v>17</v>
      </c>
      <c r="C10" s="12">
        <v>663700</v>
      </c>
      <c r="D10" s="12"/>
      <c r="E10" s="12">
        <v>11107116174</v>
      </c>
      <c r="F10" s="12"/>
      <c r="G10" s="12">
        <v>10858710723</v>
      </c>
      <c r="H10" s="12"/>
      <c r="I10" s="12">
        <v>248405451</v>
      </c>
      <c r="J10" s="12"/>
      <c r="K10" s="12">
        <v>1293900</v>
      </c>
      <c r="L10" s="12"/>
      <c r="M10" s="12">
        <v>21472329558</v>
      </c>
      <c r="N10" s="12"/>
      <c r="O10" s="12">
        <v>21153791684</v>
      </c>
      <c r="P10" s="12"/>
      <c r="Q10" s="12">
        <v>318537874</v>
      </c>
    </row>
    <row r="11" spans="1:17" ht="21">
      <c r="A11" s="13" t="s">
        <v>18</v>
      </c>
      <c r="C11" s="12">
        <v>806000</v>
      </c>
      <c r="D11" s="12"/>
      <c r="E11" s="12">
        <v>10772772852</v>
      </c>
      <c r="F11" s="12"/>
      <c r="G11" s="12">
        <v>10447386069</v>
      </c>
      <c r="H11" s="12"/>
      <c r="I11" s="12">
        <v>325386783</v>
      </c>
      <c r="J11" s="12"/>
      <c r="K11" s="12">
        <v>7410093</v>
      </c>
      <c r="L11" s="12"/>
      <c r="M11" s="12">
        <v>96512762285</v>
      </c>
      <c r="N11" s="12"/>
      <c r="O11" s="12">
        <v>95007205492</v>
      </c>
      <c r="P11" s="12"/>
      <c r="Q11" s="12">
        <v>1505556793</v>
      </c>
    </row>
    <row r="12" spans="1:17" ht="21">
      <c r="A12" s="13" t="s">
        <v>19</v>
      </c>
      <c r="C12" s="12">
        <v>5841000</v>
      </c>
      <c r="D12" s="12"/>
      <c r="E12" s="12">
        <v>76683503190</v>
      </c>
      <c r="F12" s="12"/>
      <c r="G12" s="12">
        <v>75543291541</v>
      </c>
      <c r="H12" s="12"/>
      <c r="I12" s="12">
        <v>1140211649</v>
      </c>
      <c r="J12" s="12"/>
      <c r="K12" s="12">
        <v>26035300</v>
      </c>
      <c r="L12" s="12"/>
      <c r="M12" s="12">
        <v>328168013858</v>
      </c>
      <c r="N12" s="12"/>
      <c r="O12" s="12">
        <v>320664399610</v>
      </c>
      <c r="P12" s="12"/>
      <c r="Q12" s="12">
        <v>7503614248</v>
      </c>
    </row>
    <row r="13" spans="1:17" ht="21">
      <c r="A13" s="13" t="s">
        <v>22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J13" s="12"/>
      <c r="K13" s="12">
        <v>3407503</v>
      </c>
      <c r="L13" s="12"/>
      <c r="M13" s="12">
        <v>176690472198</v>
      </c>
      <c r="N13" s="12"/>
      <c r="O13" s="12">
        <v>174892069779</v>
      </c>
      <c r="P13" s="12"/>
      <c r="Q13" s="12">
        <v>1798402419</v>
      </c>
    </row>
    <row r="14" spans="1:17" ht="21">
      <c r="A14" s="13" t="s">
        <v>25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12"/>
      <c r="K14" s="12">
        <v>9169108</v>
      </c>
      <c r="L14" s="12"/>
      <c r="M14" s="12">
        <v>53744122762</v>
      </c>
      <c r="N14" s="12"/>
      <c r="O14" s="12">
        <v>53464953678</v>
      </c>
      <c r="P14" s="12"/>
      <c r="Q14" s="12">
        <v>279169084</v>
      </c>
    </row>
    <row r="15" spans="1:17" ht="21">
      <c r="A15" s="13" t="s">
        <v>21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J15" s="12"/>
      <c r="K15" s="12">
        <v>25819699</v>
      </c>
      <c r="L15" s="12"/>
      <c r="M15" s="12">
        <v>142865571241</v>
      </c>
      <c r="N15" s="12"/>
      <c r="O15" s="12">
        <v>148599956068</v>
      </c>
      <c r="P15" s="12"/>
      <c r="Q15" s="18">
        <v>-5734384827</v>
      </c>
    </row>
    <row r="16" spans="1:17" ht="21">
      <c r="A16" s="13" t="s">
        <v>15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13822369</v>
      </c>
      <c r="L16" s="12"/>
      <c r="M16" s="12">
        <v>82318628396</v>
      </c>
      <c r="N16" s="12"/>
      <c r="O16" s="12">
        <v>70342203208</v>
      </c>
      <c r="P16" s="12"/>
      <c r="Q16" s="12">
        <v>11976425188</v>
      </c>
    </row>
    <row r="17" spans="1:17" ht="21">
      <c r="A17" s="13" t="s">
        <v>27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v>0</v>
      </c>
      <c r="J17" s="12"/>
      <c r="K17" s="12">
        <v>1876180</v>
      </c>
      <c r="L17" s="12"/>
      <c r="M17" s="12">
        <v>40329612370</v>
      </c>
      <c r="N17" s="12"/>
      <c r="O17" s="12">
        <v>45747441779</v>
      </c>
      <c r="P17" s="12"/>
      <c r="Q17" s="18">
        <v>-5417829409</v>
      </c>
    </row>
    <row r="18" spans="1:17" ht="21">
      <c r="A18" s="13" t="s">
        <v>24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J18" s="12"/>
      <c r="K18" s="12">
        <v>151514</v>
      </c>
      <c r="L18" s="12"/>
      <c r="M18" s="12">
        <v>9621039982</v>
      </c>
      <c r="N18" s="12"/>
      <c r="O18" s="12">
        <v>8755867166</v>
      </c>
      <c r="P18" s="12"/>
      <c r="Q18" s="12">
        <v>865172816</v>
      </c>
    </row>
    <row r="19" spans="1:17" ht="21">
      <c r="A19" s="13" t="s">
        <v>26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16859347</v>
      </c>
      <c r="L19" s="12"/>
      <c r="M19" s="12">
        <v>99730700675</v>
      </c>
      <c r="N19" s="12"/>
      <c r="O19" s="12">
        <v>132612900920</v>
      </c>
      <c r="P19" s="12"/>
      <c r="Q19" s="18">
        <v>-32882200245</v>
      </c>
    </row>
    <row r="20" spans="1:17" ht="21">
      <c r="A20" s="13" t="s">
        <v>20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12">
        <v>2983179</v>
      </c>
      <c r="L20" s="12"/>
      <c r="M20" s="12">
        <v>80287087568</v>
      </c>
      <c r="N20" s="12"/>
      <c r="O20" s="12">
        <v>79528294464</v>
      </c>
      <c r="P20" s="12"/>
      <c r="Q20" s="12">
        <v>758793104</v>
      </c>
    </row>
    <row r="21" spans="1:17" ht="21">
      <c r="A21" s="13" t="s">
        <v>41</v>
      </c>
      <c r="C21" s="12">
        <v>300000</v>
      </c>
      <c r="D21" s="12"/>
      <c r="E21" s="12">
        <v>178532969700</v>
      </c>
      <c r="F21" s="12"/>
      <c r="G21" s="12">
        <v>184213395457</v>
      </c>
      <c r="H21" s="12"/>
      <c r="I21" s="18">
        <v>-5680425757</v>
      </c>
      <c r="J21" s="12"/>
      <c r="K21" s="12">
        <v>300000</v>
      </c>
      <c r="L21" s="12"/>
      <c r="M21" s="12">
        <v>178532969700</v>
      </c>
      <c r="N21" s="12"/>
      <c r="O21" s="12">
        <v>184213395457</v>
      </c>
      <c r="P21" s="12"/>
      <c r="Q21" s="18">
        <v>-5680425757</v>
      </c>
    </row>
    <row r="22" spans="1:17" ht="21">
      <c r="A22" s="13" t="s">
        <v>102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3400</v>
      </c>
      <c r="L22" s="12"/>
      <c r="M22" s="12">
        <v>3357043432</v>
      </c>
      <c r="N22" s="12"/>
      <c r="O22" s="12">
        <v>3176695224</v>
      </c>
      <c r="P22" s="12"/>
      <c r="Q22" s="12">
        <v>180348208</v>
      </c>
    </row>
    <row r="23" spans="1:17" ht="21">
      <c r="A23" s="13" t="s">
        <v>103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7100</v>
      </c>
      <c r="L23" s="12"/>
      <c r="M23" s="12">
        <v>7100000000</v>
      </c>
      <c r="N23" s="12"/>
      <c r="O23" s="12">
        <v>7003470799</v>
      </c>
      <c r="P23" s="12"/>
      <c r="Q23" s="12">
        <v>96529201</v>
      </c>
    </row>
    <row r="24" spans="1:17" ht="21">
      <c r="A24" s="13" t="s">
        <v>104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700</v>
      </c>
      <c r="L24" s="12"/>
      <c r="M24" s="12">
        <v>678507725</v>
      </c>
      <c r="N24" s="12"/>
      <c r="O24" s="12">
        <v>648576440</v>
      </c>
      <c r="P24" s="12"/>
      <c r="Q24" s="12">
        <v>29931285</v>
      </c>
    </row>
    <row r="25" spans="1:17" ht="21.75" thickBot="1">
      <c r="A25" s="24" t="s">
        <v>121</v>
      </c>
      <c r="B25" s="23"/>
      <c r="C25" s="15">
        <f>SUM(C8:C24)</f>
        <v>16825968</v>
      </c>
      <c r="D25" s="20"/>
      <c r="E25" s="15">
        <f>SUM(E8:E24)</f>
        <v>514521857366</v>
      </c>
      <c r="F25" s="20"/>
      <c r="G25" s="15">
        <f>SUM(G8:G24)</f>
        <v>506142966018</v>
      </c>
      <c r="H25" s="20"/>
      <c r="I25" s="15">
        <f>SUM(I8:I24)</f>
        <v>8378891348</v>
      </c>
      <c r="J25" s="20"/>
      <c r="K25" s="15">
        <f>SUM(K8:K24)</f>
        <v>163370875</v>
      </c>
      <c r="L25" s="20"/>
      <c r="M25" s="15">
        <f>SUM(M8:M24)</f>
        <v>2362731893614</v>
      </c>
      <c r="N25" s="20"/>
      <c r="O25" s="15">
        <f>SUM(O8:O24)</f>
        <v>2261882042028</v>
      </c>
      <c r="P25" s="20"/>
      <c r="Q25" s="15">
        <f>SUM(Q8:Q24)</f>
        <v>100849851586</v>
      </c>
    </row>
    <row r="26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3"/>
  <sheetViews>
    <sheetView rightToLeft="1" topLeftCell="D1" zoomScale="145" zoomScaleNormal="145" workbookViewId="0">
      <selection activeCell="I26" sqref="I26"/>
    </sheetView>
  </sheetViews>
  <sheetFormatPr defaultRowHeight="15"/>
  <cols>
    <col min="1" max="1" width="35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ht="30">
      <c r="D5" s="51"/>
      <c r="E5" s="51"/>
      <c r="F5" s="51"/>
      <c r="G5" s="51"/>
      <c r="H5" s="51"/>
    </row>
    <row r="6" spans="1:21" ht="21">
      <c r="A6" s="7" t="s">
        <v>3</v>
      </c>
      <c r="C6" s="10" t="s">
        <v>83</v>
      </c>
      <c r="D6" s="10" t="s">
        <v>83</v>
      </c>
      <c r="E6" s="10" t="s">
        <v>83</v>
      </c>
      <c r="F6" s="10" t="s">
        <v>83</v>
      </c>
      <c r="G6" s="10" t="s">
        <v>83</v>
      </c>
      <c r="H6" s="10" t="s">
        <v>83</v>
      </c>
      <c r="I6" s="10" t="s">
        <v>83</v>
      </c>
      <c r="J6" s="10" t="s">
        <v>83</v>
      </c>
      <c r="K6" s="10" t="s">
        <v>83</v>
      </c>
      <c r="M6" s="10" t="s">
        <v>84</v>
      </c>
      <c r="N6" s="10" t="s">
        <v>84</v>
      </c>
      <c r="O6" s="10" t="s">
        <v>84</v>
      </c>
      <c r="P6" s="10" t="s">
        <v>84</v>
      </c>
      <c r="Q6" s="10" t="s">
        <v>84</v>
      </c>
      <c r="R6" s="10" t="s">
        <v>84</v>
      </c>
      <c r="S6" s="10" t="s">
        <v>84</v>
      </c>
      <c r="T6" s="10" t="s">
        <v>84</v>
      </c>
      <c r="U6" s="10" t="s">
        <v>84</v>
      </c>
    </row>
    <row r="7" spans="1:21" ht="21">
      <c r="A7" s="9" t="s">
        <v>3</v>
      </c>
      <c r="C7" s="11" t="s">
        <v>105</v>
      </c>
      <c r="D7" s="22"/>
      <c r="E7" s="11" t="s">
        <v>106</v>
      </c>
      <c r="F7" s="22"/>
      <c r="G7" s="11" t="s">
        <v>107</v>
      </c>
      <c r="H7" s="22"/>
      <c r="I7" s="11" t="s">
        <v>67</v>
      </c>
      <c r="J7" s="22"/>
      <c r="K7" s="11" t="s">
        <v>108</v>
      </c>
      <c r="M7" s="11" t="s">
        <v>105</v>
      </c>
      <c r="N7" s="22"/>
      <c r="O7" s="11" t="s">
        <v>106</v>
      </c>
      <c r="P7" s="22"/>
      <c r="Q7" s="11" t="s">
        <v>107</v>
      </c>
      <c r="R7" s="22"/>
      <c r="S7" s="11" t="s">
        <v>67</v>
      </c>
      <c r="T7" s="22"/>
      <c r="U7" s="11" t="s">
        <v>108</v>
      </c>
    </row>
    <row r="8" spans="1:21" ht="24">
      <c r="A8" s="59" t="s">
        <v>16</v>
      </c>
      <c r="C8" s="58">
        <v>0</v>
      </c>
      <c r="D8" s="67"/>
      <c r="E8" s="58">
        <v>2093504094</v>
      </c>
      <c r="F8" s="67"/>
      <c r="G8" s="58">
        <v>1140197634</v>
      </c>
      <c r="H8" s="67"/>
      <c r="I8" s="58">
        <v>3233701728</v>
      </c>
      <c r="J8" s="67"/>
      <c r="K8" s="62">
        <v>6.8099999999999994E-2</v>
      </c>
      <c r="L8" s="58"/>
      <c r="M8" s="58">
        <v>0</v>
      </c>
      <c r="N8" s="67"/>
      <c r="O8" s="58">
        <v>6322526691</v>
      </c>
      <c r="P8" s="67"/>
      <c r="Q8" s="58">
        <v>16291342792</v>
      </c>
      <c r="R8" s="67"/>
      <c r="S8" s="58">
        <v>22613869483</v>
      </c>
      <c r="T8" s="67"/>
      <c r="U8" s="64">
        <v>-2.9899999999999999E-2</v>
      </c>
    </row>
    <row r="9" spans="1:21" ht="24">
      <c r="A9" s="59" t="s">
        <v>23</v>
      </c>
      <c r="C9" s="58">
        <v>0</v>
      </c>
      <c r="D9" s="58"/>
      <c r="E9" s="58">
        <v>8199123896</v>
      </c>
      <c r="F9" s="58"/>
      <c r="G9" s="58">
        <v>11205115588</v>
      </c>
      <c r="H9" s="58"/>
      <c r="I9" s="58">
        <v>19404239484</v>
      </c>
      <c r="J9" s="58"/>
      <c r="K9" s="62">
        <v>0.40860000000000002</v>
      </c>
      <c r="L9" s="58"/>
      <c r="M9" s="58">
        <v>0</v>
      </c>
      <c r="N9" s="58"/>
      <c r="O9" s="66">
        <v>-4892685982</v>
      </c>
      <c r="P9" s="58"/>
      <c r="Q9" s="58">
        <v>108960868812</v>
      </c>
      <c r="R9" s="58"/>
      <c r="S9" s="58">
        <v>104068182830</v>
      </c>
      <c r="T9" s="58"/>
      <c r="U9" s="64">
        <v>-0.13769999999999999</v>
      </c>
    </row>
    <row r="10" spans="1:21" ht="24">
      <c r="A10" s="59" t="s">
        <v>17</v>
      </c>
      <c r="C10" s="58">
        <v>0</v>
      </c>
      <c r="D10" s="58"/>
      <c r="E10" s="58">
        <v>2174572406</v>
      </c>
      <c r="F10" s="58"/>
      <c r="G10" s="58">
        <v>248405451</v>
      </c>
      <c r="H10" s="58"/>
      <c r="I10" s="58">
        <v>2422977857</v>
      </c>
      <c r="J10" s="58"/>
      <c r="K10" s="62">
        <v>5.0999999999999997E-2</v>
      </c>
      <c r="L10" s="58"/>
      <c r="M10" s="58">
        <v>0</v>
      </c>
      <c r="N10" s="58"/>
      <c r="O10" s="58">
        <v>4669947572</v>
      </c>
      <c r="P10" s="58"/>
      <c r="Q10" s="58">
        <v>318537874</v>
      </c>
      <c r="R10" s="58"/>
      <c r="S10" s="58">
        <v>4988485446</v>
      </c>
      <c r="T10" s="58"/>
      <c r="U10" s="64">
        <v>-6.6E-3</v>
      </c>
    </row>
    <row r="11" spans="1:21" ht="24">
      <c r="A11" s="59" t="s">
        <v>18</v>
      </c>
      <c r="C11" s="58">
        <v>0</v>
      </c>
      <c r="D11" s="58"/>
      <c r="E11" s="58">
        <v>873248680</v>
      </c>
      <c r="F11" s="58"/>
      <c r="G11" s="58">
        <v>325386783</v>
      </c>
      <c r="H11" s="58"/>
      <c r="I11" s="58">
        <v>1198635463</v>
      </c>
      <c r="J11" s="58"/>
      <c r="K11" s="62">
        <v>2.52E-2</v>
      </c>
      <c r="L11" s="58"/>
      <c r="M11" s="58">
        <v>0</v>
      </c>
      <c r="N11" s="58"/>
      <c r="O11" s="58">
        <v>3167207288</v>
      </c>
      <c r="P11" s="58"/>
      <c r="Q11" s="58">
        <v>1505556793</v>
      </c>
      <c r="R11" s="58"/>
      <c r="S11" s="58">
        <v>4672764081</v>
      </c>
      <c r="T11" s="58"/>
      <c r="U11" s="64">
        <v>-6.1999999999999998E-3</v>
      </c>
    </row>
    <row r="12" spans="1:21" ht="24">
      <c r="A12" s="59" t="s">
        <v>19</v>
      </c>
      <c r="C12" s="58">
        <v>0</v>
      </c>
      <c r="D12" s="58"/>
      <c r="E12" s="58">
        <v>612410422</v>
      </c>
      <c r="F12" s="58"/>
      <c r="G12" s="58">
        <v>1140211649</v>
      </c>
      <c r="H12" s="58"/>
      <c r="I12" s="58">
        <v>1752622071</v>
      </c>
      <c r="J12" s="58"/>
      <c r="K12" s="62">
        <v>3.6900000000000002E-2</v>
      </c>
      <c r="L12" s="58"/>
      <c r="M12" s="58">
        <v>0</v>
      </c>
      <c r="N12" s="58"/>
      <c r="O12" s="58">
        <v>6522562185</v>
      </c>
      <c r="P12" s="58"/>
      <c r="Q12" s="58">
        <v>7503614248</v>
      </c>
      <c r="R12" s="58"/>
      <c r="S12" s="58">
        <v>14026176433</v>
      </c>
      <c r="T12" s="58"/>
      <c r="U12" s="64">
        <v>-1.8599999999999998E-2</v>
      </c>
    </row>
    <row r="13" spans="1:21" ht="24">
      <c r="A13" s="59" t="s">
        <v>22</v>
      </c>
      <c r="C13" s="58">
        <v>0</v>
      </c>
      <c r="D13" s="58"/>
      <c r="E13" s="66">
        <v>-647485193</v>
      </c>
      <c r="F13" s="58"/>
      <c r="G13" s="58">
        <v>0</v>
      </c>
      <c r="H13" s="58"/>
      <c r="I13" s="66">
        <v>-647485193</v>
      </c>
      <c r="J13" s="58"/>
      <c r="K13" s="64">
        <v>-1.3599999999999999E-2</v>
      </c>
      <c r="L13" s="58"/>
      <c r="M13" s="58">
        <v>0</v>
      </c>
      <c r="N13" s="58"/>
      <c r="O13" s="66">
        <v>-2627240975</v>
      </c>
      <c r="P13" s="58"/>
      <c r="Q13" s="58">
        <v>1798402419</v>
      </c>
      <c r="R13" s="58"/>
      <c r="S13" s="66">
        <v>-828838556</v>
      </c>
      <c r="T13" s="58"/>
      <c r="U13" s="62">
        <v>1.1000000000000001E-3</v>
      </c>
    </row>
    <row r="14" spans="1:21" ht="24">
      <c r="A14" s="59" t="s">
        <v>25</v>
      </c>
      <c r="C14" s="58">
        <v>14719954950</v>
      </c>
      <c r="D14" s="58"/>
      <c r="E14" s="66">
        <v>-16536336265</v>
      </c>
      <c r="F14" s="58"/>
      <c r="G14" s="58">
        <v>0</v>
      </c>
      <c r="H14" s="58"/>
      <c r="I14" s="66">
        <v>-1816381315</v>
      </c>
      <c r="J14" s="58"/>
      <c r="K14" s="64">
        <v>-3.8199999999999998E-2</v>
      </c>
      <c r="L14" s="58"/>
      <c r="M14" s="58">
        <v>14719954950</v>
      </c>
      <c r="N14" s="58"/>
      <c r="O14" s="58">
        <v>3485175798</v>
      </c>
      <c r="P14" s="58"/>
      <c r="Q14" s="58">
        <v>279169084</v>
      </c>
      <c r="R14" s="58"/>
      <c r="S14" s="58">
        <v>18484299832</v>
      </c>
      <c r="T14" s="58"/>
      <c r="U14" s="64">
        <v>-2.4500000000000001E-2</v>
      </c>
    </row>
    <row r="15" spans="1:21" ht="24">
      <c r="A15" s="59" t="s">
        <v>21</v>
      </c>
      <c r="C15" s="58">
        <v>0</v>
      </c>
      <c r="D15" s="58"/>
      <c r="E15" s="58">
        <v>5775685840</v>
      </c>
      <c r="F15" s="58"/>
      <c r="G15" s="58">
        <v>0</v>
      </c>
      <c r="H15" s="58"/>
      <c r="I15" s="58">
        <v>5775685840</v>
      </c>
      <c r="J15" s="58"/>
      <c r="K15" s="62">
        <v>0.1216</v>
      </c>
      <c r="L15" s="58"/>
      <c r="M15" s="58">
        <v>0</v>
      </c>
      <c r="N15" s="58"/>
      <c r="O15" s="58">
        <v>5173140418</v>
      </c>
      <c r="P15" s="58"/>
      <c r="Q15" s="66">
        <v>-5734384827</v>
      </c>
      <c r="R15" s="58"/>
      <c r="S15" s="66">
        <v>-561244409</v>
      </c>
      <c r="T15" s="58"/>
      <c r="U15" s="62">
        <v>6.9999999999999999E-4</v>
      </c>
    </row>
    <row r="16" spans="1:21" ht="24">
      <c r="A16" s="59" t="s">
        <v>15</v>
      </c>
      <c r="C16" s="58">
        <v>0</v>
      </c>
      <c r="D16" s="58"/>
      <c r="E16" s="58">
        <v>1667970856</v>
      </c>
      <c r="F16" s="58"/>
      <c r="G16" s="58">
        <v>0</v>
      </c>
      <c r="H16" s="58"/>
      <c r="I16" s="58">
        <v>1667970856</v>
      </c>
      <c r="J16" s="58"/>
      <c r="K16" s="62">
        <v>3.5099999999999999E-2</v>
      </c>
      <c r="L16" s="58"/>
      <c r="M16" s="58">
        <v>0</v>
      </c>
      <c r="N16" s="58"/>
      <c r="O16" s="66">
        <v>-209921745</v>
      </c>
      <c r="P16" s="58"/>
      <c r="Q16" s="58">
        <v>11976425188</v>
      </c>
      <c r="R16" s="58"/>
      <c r="S16" s="58">
        <v>11766503443</v>
      </c>
      <c r="T16" s="58"/>
      <c r="U16" s="64">
        <v>-1.5599999999999999E-2</v>
      </c>
    </row>
    <row r="17" spans="1:21" ht="24">
      <c r="A17" s="59" t="s">
        <v>27</v>
      </c>
      <c r="C17" s="58">
        <v>0</v>
      </c>
      <c r="D17" s="58"/>
      <c r="E17" s="58">
        <v>12726245977</v>
      </c>
      <c r="F17" s="58"/>
      <c r="G17" s="58">
        <v>0</v>
      </c>
      <c r="H17" s="58"/>
      <c r="I17" s="58">
        <v>12726245977</v>
      </c>
      <c r="J17" s="58"/>
      <c r="K17" s="62">
        <v>0.26800000000000002</v>
      </c>
      <c r="L17" s="58"/>
      <c r="M17" s="58">
        <v>0</v>
      </c>
      <c r="N17" s="58"/>
      <c r="O17" s="66">
        <v>-802185310767</v>
      </c>
      <c r="P17" s="58"/>
      <c r="Q17" s="66">
        <v>-5417829409</v>
      </c>
      <c r="R17" s="58"/>
      <c r="S17" s="66">
        <v>-807603140176</v>
      </c>
      <c r="T17" s="58"/>
      <c r="U17" s="62">
        <v>1.0683</v>
      </c>
    </row>
    <row r="18" spans="1:21" ht="24">
      <c r="A18" s="59" t="s">
        <v>24</v>
      </c>
      <c r="C18" s="58">
        <v>0</v>
      </c>
      <c r="D18" s="58"/>
      <c r="E18" s="58">
        <v>86302816</v>
      </c>
      <c r="F18" s="58"/>
      <c r="G18" s="58">
        <v>0</v>
      </c>
      <c r="H18" s="58"/>
      <c r="I18" s="58">
        <v>86302816</v>
      </c>
      <c r="J18" s="58"/>
      <c r="K18" s="62">
        <v>1.8E-3</v>
      </c>
      <c r="L18" s="58"/>
      <c r="M18" s="58">
        <v>0</v>
      </c>
      <c r="N18" s="58"/>
      <c r="O18" s="58">
        <v>606479064</v>
      </c>
      <c r="P18" s="58"/>
      <c r="Q18" s="58">
        <v>865172816</v>
      </c>
      <c r="R18" s="58"/>
      <c r="S18" s="58">
        <v>1471651880</v>
      </c>
      <c r="T18" s="58"/>
      <c r="U18" s="64">
        <v>-1.9E-3</v>
      </c>
    </row>
    <row r="19" spans="1:21" ht="24">
      <c r="A19" s="59" t="s">
        <v>26</v>
      </c>
      <c r="C19" s="58">
        <v>0</v>
      </c>
      <c r="D19" s="58"/>
      <c r="E19" s="58">
        <v>1661161058</v>
      </c>
      <c r="F19" s="58"/>
      <c r="G19" s="58">
        <v>0</v>
      </c>
      <c r="H19" s="58"/>
      <c r="I19" s="58">
        <v>1661161058</v>
      </c>
      <c r="J19" s="58"/>
      <c r="K19" s="62">
        <v>3.5000000000000003E-2</v>
      </c>
      <c r="L19" s="58"/>
      <c r="M19" s="58">
        <v>0</v>
      </c>
      <c r="N19" s="58"/>
      <c r="O19" s="66">
        <v>-78142002932</v>
      </c>
      <c r="P19" s="58"/>
      <c r="Q19" s="66">
        <v>-32882200245</v>
      </c>
      <c r="R19" s="58"/>
      <c r="S19" s="66">
        <v>-111024203177</v>
      </c>
      <c r="T19" s="58"/>
      <c r="U19" s="62">
        <v>0.1469</v>
      </c>
    </row>
    <row r="20" spans="1:21" ht="24">
      <c r="A20" s="59" t="s">
        <v>20</v>
      </c>
      <c r="C20" s="58">
        <v>0</v>
      </c>
      <c r="D20" s="58"/>
      <c r="E20" s="58">
        <v>0</v>
      </c>
      <c r="F20" s="58"/>
      <c r="G20" s="58">
        <v>0</v>
      </c>
      <c r="H20" s="58"/>
      <c r="I20" s="58">
        <v>0</v>
      </c>
      <c r="J20" s="58"/>
      <c r="K20" s="62">
        <v>0</v>
      </c>
      <c r="L20" s="58"/>
      <c r="M20" s="58">
        <v>0</v>
      </c>
      <c r="N20" s="58"/>
      <c r="O20" s="66">
        <v>-19491732564</v>
      </c>
      <c r="P20" s="58"/>
      <c r="Q20" s="58">
        <v>758793104</v>
      </c>
      <c r="R20" s="58"/>
      <c r="S20" s="66">
        <v>-18732939460</v>
      </c>
      <c r="T20" s="58"/>
      <c r="U20" s="62">
        <v>2.4799999999999999E-2</v>
      </c>
    </row>
    <row r="21" spans="1:21" ht="24">
      <c r="A21" s="59" t="s">
        <v>28</v>
      </c>
      <c r="C21" s="58">
        <v>0</v>
      </c>
      <c r="D21" s="58"/>
      <c r="E21" s="58">
        <v>1197285246</v>
      </c>
      <c r="F21" s="58"/>
      <c r="G21" s="58">
        <v>0</v>
      </c>
      <c r="H21" s="58"/>
      <c r="I21" s="58">
        <v>1197285246</v>
      </c>
      <c r="J21" s="58"/>
      <c r="K21" s="62">
        <v>2.52E-2</v>
      </c>
      <c r="L21" s="58"/>
      <c r="M21" s="58">
        <v>0</v>
      </c>
      <c r="N21" s="58"/>
      <c r="O21" s="58">
        <v>1197285246</v>
      </c>
      <c r="P21" s="58"/>
      <c r="Q21" s="58">
        <v>0</v>
      </c>
      <c r="R21" s="58"/>
      <c r="S21" s="58">
        <v>1197285246</v>
      </c>
      <c r="T21" s="58"/>
      <c r="U21" s="64">
        <v>-1.6000000000000001E-3</v>
      </c>
    </row>
    <row r="22" spans="1:21" ht="24.75" thickBot="1">
      <c r="A22" s="60" t="s">
        <v>121</v>
      </c>
      <c r="B22" s="23"/>
      <c r="C22" s="61">
        <f>SUM(C8:C21)</f>
        <v>14719954950</v>
      </c>
      <c r="D22" s="67"/>
      <c r="E22" s="61">
        <f>SUM(E8:E21)</f>
        <v>19883689833</v>
      </c>
      <c r="F22" s="67"/>
      <c r="G22" s="61">
        <f>SUM(G8:G21)</f>
        <v>14059317105</v>
      </c>
      <c r="H22" s="67"/>
      <c r="I22" s="61">
        <f>SUM(I8:I21)</f>
        <v>48662961888</v>
      </c>
      <c r="J22" s="67"/>
      <c r="K22" s="63">
        <f>SUM(K8:K21)</f>
        <v>1.0247000000000002</v>
      </c>
      <c r="L22" s="67"/>
      <c r="M22" s="61">
        <f>SUM(M8:M21)</f>
        <v>14719954950</v>
      </c>
      <c r="N22" s="67"/>
      <c r="O22" s="65">
        <f>SUM(O8:O21)</f>
        <v>-876404570703</v>
      </c>
      <c r="P22" s="67"/>
      <c r="Q22" s="61">
        <f>SUM(Q8:Q21)</f>
        <v>106223468649</v>
      </c>
      <c r="R22" s="67"/>
      <c r="S22" s="65">
        <f>SUM(S8:S21)</f>
        <v>-755461147104</v>
      </c>
      <c r="T22" s="67"/>
      <c r="U22" s="63">
        <f>SUM(U8:U21)</f>
        <v>0.99919999999999987</v>
      </c>
    </row>
    <row r="23" spans="1:21" ht="15.75" thickTop="1"/>
  </sheetData>
  <mergeCells count="7">
    <mergeCell ref="A6:A7"/>
    <mergeCell ref="M6:U6"/>
    <mergeCell ref="C6:K6"/>
    <mergeCell ref="D5:H5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zoomScale="130" zoomScaleNormal="130" workbookViewId="0">
      <selection activeCell="V9" sqref="V8:V9"/>
    </sheetView>
  </sheetViews>
  <sheetFormatPr defaultRowHeight="15"/>
  <cols>
    <col min="1" max="1" width="29.28515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6.25">
      <c r="A3" s="6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1:17" ht="21">
      <c r="A6" s="7" t="s">
        <v>85</v>
      </c>
      <c r="C6" s="10" t="s">
        <v>83</v>
      </c>
      <c r="D6" s="10" t="s">
        <v>83</v>
      </c>
      <c r="E6" s="10" t="s">
        <v>83</v>
      </c>
      <c r="F6" s="10" t="s">
        <v>83</v>
      </c>
      <c r="G6" s="10" t="s">
        <v>83</v>
      </c>
      <c r="H6" s="10" t="s">
        <v>83</v>
      </c>
      <c r="I6" s="10" t="s">
        <v>83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 t="s">
        <v>84</v>
      </c>
      <c r="Q6" s="10" t="s">
        <v>84</v>
      </c>
    </row>
    <row r="7" spans="1:17" ht="21">
      <c r="A7" s="9" t="s">
        <v>85</v>
      </c>
      <c r="C7" s="11" t="s">
        <v>109</v>
      </c>
      <c r="D7" s="22"/>
      <c r="E7" s="11" t="s">
        <v>106</v>
      </c>
      <c r="F7" s="22"/>
      <c r="G7" s="11" t="s">
        <v>107</v>
      </c>
      <c r="H7" s="22"/>
      <c r="I7" s="11" t="s">
        <v>110</v>
      </c>
      <c r="J7" s="22"/>
      <c r="K7" s="11" t="s">
        <v>109</v>
      </c>
      <c r="L7" s="22"/>
      <c r="M7" s="11" t="s">
        <v>106</v>
      </c>
      <c r="N7" s="22"/>
      <c r="O7" s="11" t="s">
        <v>107</v>
      </c>
      <c r="P7" s="22"/>
      <c r="Q7" s="11" t="s">
        <v>110</v>
      </c>
    </row>
    <row r="8" spans="1:17" ht="21">
      <c r="A8" s="13" t="s">
        <v>41</v>
      </c>
      <c r="C8" s="12">
        <v>0</v>
      </c>
      <c r="D8" s="20"/>
      <c r="E8" s="12">
        <v>3626629853</v>
      </c>
      <c r="F8" s="20"/>
      <c r="G8" s="18">
        <v>-5680425757</v>
      </c>
      <c r="H8" s="20"/>
      <c r="I8" s="18">
        <v>-2053795904</v>
      </c>
      <c r="J8" s="20"/>
      <c r="K8" s="12">
        <v>0</v>
      </c>
      <c r="L8" s="20"/>
      <c r="M8" s="18">
        <v>-64264551</v>
      </c>
      <c r="N8" s="20"/>
      <c r="O8" s="18">
        <v>-5680425757</v>
      </c>
      <c r="P8" s="20"/>
      <c r="Q8" s="18">
        <v>-5744690308</v>
      </c>
    </row>
    <row r="9" spans="1:17" ht="21">
      <c r="A9" s="13" t="s">
        <v>102</v>
      </c>
      <c r="C9" s="12">
        <v>0</v>
      </c>
      <c r="D9" s="12"/>
      <c r="E9" s="12">
        <v>0</v>
      </c>
      <c r="F9" s="12"/>
      <c r="G9" s="12">
        <v>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180348208</v>
      </c>
      <c r="P9" s="12"/>
      <c r="Q9" s="12">
        <v>180348208</v>
      </c>
    </row>
    <row r="10" spans="1:17" ht="21">
      <c r="A10" s="13" t="s">
        <v>103</v>
      </c>
      <c r="C10" s="12">
        <v>0</v>
      </c>
      <c r="D10" s="12"/>
      <c r="E10" s="12">
        <v>0</v>
      </c>
      <c r="F10" s="12"/>
      <c r="G10" s="12">
        <v>0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96529201</v>
      </c>
      <c r="P10" s="12"/>
      <c r="Q10" s="12">
        <v>96529201</v>
      </c>
    </row>
    <row r="11" spans="1:17" ht="21">
      <c r="A11" s="13" t="s">
        <v>104</v>
      </c>
      <c r="C11" s="12">
        <v>0</v>
      </c>
      <c r="D11" s="12"/>
      <c r="E11" s="12">
        <v>0</v>
      </c>
      <c r="F11" s="12"/>
      <c r="G11" s="12">
        <v>0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29931285</v>
      </c>
      <c r="P11" s="12"/>
      <c r="Q11" s="12">
        <v>29931285</v>
      </c>
    </row>
    <row r="12" spans="1:17" ht="21">
      <c r="A12" s="13" t="s">
        <v>45</v>
      </c>
      <c r="C12" s="12">
        <v>0</v>
      </c>
      <c r="D12" s="12"/>
      <c r="E12" s="12">
        <v>1380998</v>
      </c>
      <c r="F12" s="12"/>
      <c r="G12" s="12">
        <v>0</v>
      </c>
      <c r="H12" s="12"/>
      <c r="I12" s="12">
        <v>1380998</v>
      </c>
      <c r="J12" s="12"/>
      <c r="K12" s="12">
        <v>0</v>
      </c>
      <c r="L12" s="12"/>
      <c r="M12" s="12">
        <v>4063099</v>
      </c>
      <c r="N12" s="12"/>
      <c r="O12" s="12">
        <v>0</v>
      </c>
      <c r="P12" s="12"/>
      <c r="Q12" s="12">
        <v>4063099</v>
      </c>
    </row>
    <row r="13" spans="1:17" ht="21">
      <c r="A13" s="13" t="s">
        <v>48</v>
      </c>
      <c r="C13" s="12">
        <v>0</v>
      </c>
      <c r="D13" s="12"/>
      <c r="E13" s="18">
        <v>-2209114</v>
      </c>
      <c r="F13" s="12"/>
      <c r="G13" s="12">
        <v>0</v>
      </c>
      <c r="H13" s="12"/>
      <c r="I13" s="18">
        <v>-2209114</v>
      </c>
      <c r="J13" s="12"/>
      <c r="K13" s="12">
        <v>0</v>
      </c>
      <c r="L13" s="12"/>
      <c r="M13" s="18">
        <v>-2209114</v>
      </c>
      <c r="N13" s="12"/>
      <c r="O13" s="12">
        <v>0</v>
      </c>
      <c r="P13" s="12"/>
      <c r="Q13" s="18">
        <v>-2209114</v>
      </c>
    </row>
    <row r="14" spans="1:17" ht="21">
      <c r="A14" s="13" t="s">
        <v>51</v>
      </c>
      <c r="C14" s="12">
        <v>0</v>
      </c>
      <c r="D14" s="12"/>
      <c r="E14" s="12">
        <v>587908510</v>
      </c>
      <c r="F14" s="12"/>
      <c r="G14" s="12">
        <v>0</v>
      </c>
      <c r="H14" s="12"/>
      <c r="I14" s="12">
        <v>587908510</v>
      </c>
      <c r="J14" s="12"/>
      <c r="K14" s="12">
        <v>0</v>
      </c>
      <c r="L14" s="12"/>
      <c r="M14" s="12">
        <v>587908510</v>
      </c>
      <c r="N14" s="12"/>
      <c r="O14" s="12">
        <v>0</v>
      </c>
      <c r="P14" s="12"/>
      <c r="Q14" s="12">
        <v>587908510</v>
      </c>
    </row>
    <row r="15" spans="1:17" ht="21.75" thickBot="1">
      <c r="A15" s="24" t="s">
        <v>121</v>
      </c>
      <c r="B15" s="14"/>
      <c r="C15" s="15">
        <f>SUM(C8:C14)</f>
        <v>0</v>
      </c>
      <c r="D15" s="20"/>
      <c r="E15" s="15">
        <f>SUM(E8:E14)</f>
        <v>4213710247</v>
      </c>
      <c r="F15" s="20"/>
      <c r="G15" s="19">
        <f>SUM(G8:G14)</f>
        <v>-5680425757</v>
      </c>
      <c r="H15" s="20"/>
      <c r="I15" s="19">
        <f>SUM(I8:I14)</f>
        <v>-1466715510</v>
      </c>
      <c r="J15" s="20"/>
      <c r="K15" s="15">
        <f>SUM(K8:K14)</f>
        <v>0</v>
      </c>
      <c r="L15" s="20"/>
      <c r="M15" s="15">
        <f>SUM(M8:M14)</f>
        <v>525497944</v>
      </c>
      <c r="N15" s="20"/>
      <c r="O15" s="19">
        <f>SUM(O8:O14)</f>
        <v>-5373617063</v>
      </c>
      <c r="P15" s="20"/>
      <c r="Q15" s="19">
        <f>SUM(Q8:Q14)</f>
        <v>-4848119119</v>
      </c>
    </row>
    <row r="16" spans="1:17" ht="15.75" thickTop="1"/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1" ht="23.25">
      <c r="B3" s="4" t="s">
        <v>81</v>
      </c>
      <c r="C3" s="4" t="s">
        <v>81</v>
      </c>
      <c r="D3" s="4" t="s">
        <v>81</v>
      </c>
      <c r="E3" s="4" t="s">
        <v>81</v>
      </c>
      <c r="F3" s="4" t="s">
        <v>81</v>
      </c>
    </row>
    <row r="4" spans="1:11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1" ht="23.25">
      <c r="A6" s="4" t="s">
        <v>111</v>
      </c>
      <c r="B6" s="4" t="s">
        <v>111</v>
      </c>
      <c r="C6" s="4" t="s">
        <v>111</v>
      </c>
      <c r="E6" s="4" t="s">
        <v>83</v>
      </c>
      <c r="F6" s="4" t="s">
        <v>83</v>
      </c>
      <c r="G6" s="4" t="s">
        <v>83</v>
      </c>
      <c r="I6" s="4" t="s">
        <v>84</v>
      </c>
      <c r="J6" s="4" t="s">
        <v>84</v>
      </c>
      <c r="K6" s="4" t="s">
        <v>84</v>
      </c>
    </row>
    <row r="7" spans="1:11" ht="23.25">
      <c r="A7" s="4" t="s">
        <v>112</v>
      </c>
      <c r="C7" s="4" t="s">
        <v>64</v>
      </c>
      <c r="E7" s="4" t="s">
        <v>113</v>
      </c>
      <c r="G7" s="4" t="s">
        <v>114</v>
      </c>
      <c r="I7" s="4" t="s">
        <v>113</v>
      </c>
      <c r="K7" s="4" t="s">
        <v>114</v>
      </c>
    </row>
    <row r="8" spans="1:11" ht="15.75">
      <c r="A8" s="2" t="s">
        <v>77</v>
      </c>
      <c r="C8" s="1" t="s">
        <v>78</v>
      </c>
      <c r="E8" s="3">
        <v>11124303</v>
      </c>
      <c r="G8" s="1" t="s">
        <v>90</v>
      </c>
      <c r="I8" s="3">
        <v>194698119</v>
      </c>
      <c r="K8" s="1" t="s">
        <v>90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O17" sqref="O17"/>
    </sheetView>
  </sheetViews>
  <sheetFormatPr defaultRowHeight="1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>
      <c r="A2" s="6" t="s">
        <v>0</v>
      </c>
      <c r="B2" s="6"/>
      <c r="C2" s="6"/>
      <c r="D2" s="6"/>
      <c r="E2" s="6"/>
    </row>
    <row r="3" spans="1:5" ht="26.25">
      <c r="A3" s="6" t="s">
        <v>81</v>
      </c>
      <c r="B3" s="6"/>
      <c r="C3" s="6"/>
      <c r="D3" s="6"/>
      <c r="E3" s="6"/>
    </row>
    <row r="4" spans="1:5" ht="26.25">
      <c r="A4" s="6" t="s">
        <v>2</v>
      </c>
      <c r="B4" s="6"/>
      <c r="C4" s="6"/>
      <c r="D4" s="6"/>
      <c r="E4" s="6"/>
    </row>
    <row r="6" spans="1:5" ht="21">
      <c r="A6" s="7" t="s">
        <v>115</v>
      </c>
      <c r="C6" s="11" t="s">
        <v>83</v>
      </c>
      <c r="E6" s="11" t="s">
        <v>6</v>
      </c>
    </row>
    <row r="7" spans="1:5" ht="21">
      <c r="A7" s="9" t="s">
        <v>115</v>
      </c>
      <c r="C7" s="11" t="s">
        <v>67</v>
      </c>
      <c r="E7" s="11" t="s">
        <v>67</v>
      </c>
    </row>
    <row r="8" spans="1:5" ht="22.5">
      <c r="A8" s="13" t="s">
        <v>115</v>
      </c>
      <c r="C8" s="58">
        <v>0</v>
      </c>
      <c r="D8" s="58"/>
      <c r="E8" s="58">
        <v>2370301939</v>
      </c>
    </row>
    <row r="9" spans="1:5" ht="22.5">
      <c r="A9" s="13" t="s">
        <v>116</v>
      </c>
      <c r="C9" s="58">
        <v>0</v>
      </c>
      <c r="D9" s="58"/>
      <c r="E9" s="58">
        <v>0</v>
      </c>
    </row>
    <row r="10" spans="1:5" ht="22.5">
      <c r="A10" s="13" t="s">
        <v>117</v>
      </c>
      <c r="C10" s="58">
        <v>0</v>
      </c>
      <c r="D10" s="58"/>
      <c r="E10" s="58">
        <v>0</v>
      </c>
    </row>
    <row r="11" spans="1:5" ht="22.5">
      <c r="A11" s="47" t="s">
        <v>121</v>
      </c>
      <c r="B11" s="23"/>
      <c r="C11" s="68">
        <v>0</v>
      </c>
      <c r="D11" s="67"/>
      <c r="E11" s="68">
        <v>2370301939</v>
      </c>
    </row>
    <row r="12" spans="1:5" ht="21">
      <c r="A12" s="13"/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rightToLeft="1" tabSelected="1" zoomScale="130" zoomScaleNormal="130" workbookViewId="0">
      <selection activeCell="P13" sqref="P13"/>
    </sheetView>
  </sheetViews>
  <sheetFormatPr defaultRowHeight="15"/>
  <cols>
    <col min="1" max="1" width="24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>
      <c r="A1" s="40"/>
      <c r="B1" s="40"/>
      <c r="C1" s="40"/>
      <c r="D1" s="40"/>
      <c r="E1" s="40"/>
      <c r="F1" s="40"/>
      <c r="G1" s="40"/>
    </row>
    <row r="2" spans="1:7" ht="24">
      <c r="A2" s="69" t="s">
        <v>0</v>
      </c>
      <c r="B2" s="69"/>
      <c r="C2" s="69"/>
      <c r="D2" s="69"/>
      <c r="E2" s="69"/>
      <c r="F2" s="69"/>
      <c r="G2" s="69"/>
    </row>
    <row r="3" spans="1:7" ht="24">
      <c r="A3" s="69" t="s">
        <v>81</v>
      </c>
      <c r="B3" s="69"/>
      <c r="C3" s="69"/>
      <c r="D3" s="69"/>
      <c r="E3" s="69"/>
      <c r="F3" s="69"/>
      <c r="G3" s="69"/>
    </row>
    <row r="4" spans="1:7" ht="24">
      <c r="A4" s="69" t="s">
        <v>2</v>
      </c>
      <c r="B4" s="69"/>
      <c r="C4" s="69"/>
      <c r="D4" s="69"/>
      <c r="E4" s="69"/>
      <c r="F4" s="69"/>
      <c r="G4" s="69"/>
    </row>
    <row r="6" spans="1:7" ht="21">
      <c r="A6" s="11" t="s">
        <v>85</v>
      </c>
      <c r="B6" s="11"/>
      <c r="C6" s="11" t="s">
        <v>67</v>
      </c>
      <c r="D6" s="11"/>
      <c r="E6" s="11" t="s">
        <v>108</v>
      </c>
      <c r="F6" s="11"/>
      <c r="G6" s="11" t="s">
        <v>13</v>
      </c>
    </row>
    <row r="7" spans="1:7" ht="21">
      <c r="A7" s="13" t="s">
        <v>118</v>
      </c>
      <c r="C7" s="12">
        <v>48662961888</v>
      </c>
      <c r="D7" s="12"/>
      <c r="E7" s="16">
        <v>1.0246999999999999</v>
      </c>
      <c r="F7" s="12"/>
      <c r="G7" s="16">
        <v>1.0200000000000001E-2</v>
      </c>
    </row>
    <row r="8" spans="1:7" ht="21">
      <c r="A8" s="13" t="s">
        <v>119</v>
      </c>
      <c r="C8" s="18">
        <v>-1466715510</v>
      </c>
      <c r="D8" s="12"/>
      <c r="E8" s="70">
        <v>-3.09E-2</v>
      </c>
      <c r="F8" s="12"/>
      <c r="G8" s="70">
        <v>-2.9999999999999997E-4</v>
      </c>
    </row>
    <row r="9" spans="1:7" ht="21">
      <c r="A9" s="13" t="s">
        <v>120</v>
      </c>
      <c r="C9" s="12">
        <v>11124303</v>
      </c>
      <c r="D9" s="12"/>
      <c r="E9" s="16">
        <v>2.0000000000000001E-4</v>
      </c>
      <c r="F9" s="12"/>
      <c r="G9" s="16">
        <v>0</v>
      </c>
    </row>
    <row r="10" spans="1:7" ht="21.75" thickBot="1">
      <c r="A10" s="24" t="s">
        <v>121</v>
      </c>
      <c r="B10" s="23"/>
      <c r="C10" s="15">
        <f>SUM(C7:C9)</f>
        <v>47207370681</v>
      </c>
      <c r="D10" s="20"/>
      <c r="E10" s="17">
        <f>SUM(E7:E9)</f>
        <v>0.99399999999999988</v>
      </c>
      <c r="F10" s="20"/>
      <c r="G10" s="17">
        <f>SUM(G7:G9)</f>
        <v>9.9000000000000008E-3</v>
      </c>
    </row>
    <row r="11" spans="1:7" ht="15.75" thickTop="1"/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rightToLeft="1" topLeftCell="A4" zoomScaleNormal="100" workbookViewId="0">
      <selection activeCell="K27" sqref="K27"/>
    </sheetView>
  </sheetViews>
  <sheetFormatPr defaultRowHeight="15"/>
  <cols>
    <col min="1" max="1" width="30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17.57031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25" ht="21">
      <c r="A6" s="7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1" customHeight="1">
      <c r="A7" s="8" t="s">
        <v>3</v>
      </c>
      <c r="C7" s="7" t="s">
        <v>7</v>
      </c>
      <c r="D7" s="7"/>
      <c r="E7" s="7" t="s">
        <v>8</v>
      </c>
      <c r="F7" s="7"/>
      <c r="G7" s="7" t="s">
        <v>9</v>
      </c>
      <c r="I7" s="9" t="s">
        <v>10</v>
      </c>
      <c r="J7" s="9" t="s">
        <v>10</v>
      </c>
      <c r="K7" s="9" t="s">
        <v>10</v>
      </c>
      <c r="L7" s="9"/>
      <c r="M7" s="9" t="s">
        <v>11</v>
      </c>
      <c r="N7" s="9" t="s">
        <v>11</v>
      </c>
      <c r="O7" s="11" t="s">
        <v>11</v>
      </c>
      <c r="Q7" s="7" t="s">
        <v>7</v>
      </c>
      <c r="R7" s="7"/>
      <c r="S7" s="7" t="s">
        <v>12</v>
      </c>
      <c r="T7" s="7"/>
      <c r="U7" s="7" t="s">
        <v>8</v>
      </c>
      <c r="V7" s="7"/>
      <c r="W7" s="7" t="s">
        <v>9</v>
      </c>
      <c r="X7" s="7"/>
      <c r="Y7" s="7" t="s">
        <v>13</v>
      </c>
    </row>
    <row r="8" spans="1:25" ht="21" customHeight="1">
      <c r="A8" s="9" t="s">
        <v>3</v>
      </c>
      <c r="C8" s="9" t="s">
        <v>7</v>
      </c>
      <c r="D8" s="21"/>
      <c r="E8" s="9" t="s">
        <v>8</v>
      </c>
      <c r="F8" s="21"/>
      <c r="G8" s="9" t="s">
        <v>9</v>
      </c>
      <c r="I8" s="11" t="s">
        <v>7</v>
      </c>
      <c r="J8" s="22"/>
      <c r="K8" s="11" t="s">
        <v>8</v>
      </c>
      <c r="L8" s="22"/>
      <c r="M8" s="11" t="s">
        <v>7</v>
      </c>
      <c r="N8" s="22"/>
      <c r="O8" s="11" t="s">
        <v>14</v>
      </c>
      <c r="Q8" s="9" t="s">
        <v>7</v>
      </c>
      <c r="R8" s="21"/>
      <c r="S8" s="9" t="s">
        <v>12</v>
      </c>
      <c r="T8" s="21"/>
      <c r="U8" s="9" t="s">
        <v>8</v>
      </c>
      <c r="V8" s="21"/>
      <c r="W8" s="9" t="s">
        <v>9</v>
      </c>
      <c r="X8" s="21"/>
      <c r="Y8" s="9" t="s">
        <v>13</v>
      </c>
    </row>
    <row r="9" spans="1:25" ht="21">
      <c r="A9" s="13" t="s">
        <v>15</v>
      </c>
      <c r="C9" s="12">
        <v>6516621</v>
      </c>
      <c r="D9" s="20"/>
      <c r="E9" s="12">
        <v>37492550688</v>
      </c>
      <c r="F9" s="20"/>
      <c r="G9" s="12">
        <v>35749059340.539597</v>
      </c>
      <c r="H9" s="12"/>
      <c r="I9" s="12">
        <v>1701545</v>
      </c>
      <c r="J9" s="20"/>
      <c r="K9" s="12">
        <v>8980318899</v>
      </c>
      <c r="L9" s="20"/>
      <c r="M9" s="12">
        <v>0</v>
      </c>
      <c r="N9" s="20"/>
      <c r="O9" s="12">
        <v>0</v>
      </c>
      <c r="P9" s="12"/>
      <c r="Q9" s="12">
        <v>8218166</v>
      </c>
      <c r="R9" s="20"/>
      <c r="S9" s="12">
        <v>5650</v>
      </c>
      <c r="T9" s="20"/>
      <c r="U9" s="12">
        <v>46472869587</v>
      </c>
      <c r="V9" s="20"/>
      <c r="W9" s="12">
        <v>46397349095.195999</v>
      </c>
      <c r="X9" s="20"/>
      <c r="Y9" s="16">
        <v>9.7999999999999997E-3</v>
      </c>
    </row>
    <row r="10" spans="1:25" ht="21">
      <c r="A10" s="13" t="s">
        <v>16</v>
      </c>
      <c r="C10" s="12">
        <v>5604731</v>
      </c>
      <c r="D10" s="12"/>
      <c r="E10" s="12">
        <v>135174633788</v>
      </c>
      <c r="F10" s="12"/>
      <c r="G10" s="12">
        <v>139744574656.435</v>
      </c>
      <c r="H10" s="12"/>
      <c r="I10" s="12">
        <v>3232577</v>
      </c>
      <c r="J10" s="12"/>
      <c r="K10" s="12">
        <v>81418332730</v>
      </c>
      <c r="L10" s="12"/>
      <c r="M10" s="18">
        <v>-3055000</v>
      </c>
      <c r="N10" s="12"/>
      <c r="O10" s="12">
        <v>77044776459</v>
      </c>
      <c r="P10" s="12"/>
      <c r="Q10" s="12">
        <v>5782308</v>
      </c>
      <c r="R10" s="12"/>
      <c r="S10" s="12">
        <v>25488</v>
      </c>
      <c r="T10" s="12"/>
      <c r="U10" s="12">
        <v>140783804882</v>
      </c>
      <c r="V10" s="12"/>
      <c r="W10" s="12">
        <v>147351832654.06799</v>
      </c>
      <c r="X10" s="12"/>
      <c r="Y10" s="16">
        <v>3.1E-2</v>
      </c>
    </row>
    <row r="11" spans="1:25" ht="21">
      <c r="A11" s="13" t="s">
        <v>17</v>
      </c>
      <c r="C11" s="12">
        <v>7387800</v>
      </c>
      <c r="D11" s="12"/>
      <c r="E11" s="12">
        <v>121035025738</v>
      </c>
      <c r="F11" s="12"/>
      <c r="G11" s="12">
        <v>123530400906.14999</v>
      </c>
      <c r="H11" s="12"/>
      <c r="I11" s="12">
        <v>0</v>
      </c>
      <c r="J11" s="12"/>
      <c r="K11" s="12">
        <v>0</v>
      </c>
      <c r="L11" s="12"/>
      <c r="M11" s="18">
        <v>-663700</v>
      </c>
      <c r="N11" s="12"/>
      <c r="O11" s="12">
        <v>11107116174</v>
      </c>
      <c r="P11" s="12"/>
      <c r="Q11" s="12">
        <v>6724100</v>
      </c>
      <c r="R11" s="12"/>
      <c r="S11" s="12">
        <v>17083</v>
      </c>
      <c r="T11" s="12"/>
      <c r="U11" s="12">
        <v>110176315015</v>
      </c>
      <c r="V11" s="12"/>
      <c r="W11" s="12">
        <v>114846262587.444</v>
      </c>
      <c r="X11" s="12"/>
      <c r="Y11" s="16">
        <v>2.41E-2</v>
      </c>
    </row>
    <row r="12" spans="1:25" ht="21">
      <c r="A12" s="13" t="s">
        <v>18</v>
      </c>
      <c r="C12" s="12">
        <v>4791907</v>
      </c>
      <c r="D12" s="12"/>
      <c r="E12" s="12">
        <v>61474364758</v>
      </c>
      <c r="F12" s="12"/>
      <c r="G12" s="12">
        <v>63768323367.093102</v>
      </c>
      <c r="H12" s="12"/>
      <c r="I12" s="12">
        <v>0</v>
      </c>
      <c r="J12" s="12"/>
      <c r="K12" s="12">
        <v>0</v>
      </c>
      <c r="L12" s="12"/>
      <c r="M12" s="18">
        <v>-806000</v>
      </c>
      <c r="N12" s="12"/>
      <c r="O12" s="12">
        <v>10772772852</v>
      </c>
      <c r="P12" s="12"/>
      <c r="Q12" s="12">
        <v>3985907</v>
      </c>
      <c r="R12" s="12"/>
      <c r="S12" s="12">
        <v>13599</v>
      </c>
      <c r="T12" s="12"/>
      <c r="U12" s="12">
        <v>51026978689</v>
      </c>
      <c r="V12" s="12"/>
      <c r="W12" s="12">
        <v>54194185977.507599</v>
      </c>
      <c r="X12" s="12"/>
      <c r="Y12" s="16">
        <v>1.14E-2</v>
      </c>
    </row>
    <row r="13" spans="1:25" ht="21">
      <c r="A13" s="13" t="s">
        <v>19</v>
      </c>
      <c r="C13" s="12">
        <v>11286168</v>
      </c>
      <c r="D13" s="12"/>
      <c r="E13" s="12">
        <v>141798086866</v>
      </c>
      <c r="F13" s="12"/>
      <c r="G13" s="12">
        <v>147708238631.41501</v>
      </c>
      <c r="H13" s="12"/>
      <c r="I13" s="12">
        <v>0</v>
      </c>
      <c r="J13" s="12"/>
      <c r="K13" s="12">
        <v>0</v>
      </c>
      <c r="L13" s="12"/>
      <c r="M13" s="18">
        <v>-5841000</v>
      </c>
      <c r="N13" s="12"/>
      <c r="O13" s="12">
        <v>76683503190</v>
      </c>
      <c r="P13" s="12"/>
      <c r="Q13" s="12">
        <v>5445168</v>
      </c>
      <c r="R13" s="12"/>
      <c r="S13" s="12">
        <v>13368</v>
      </c>
      <c r="T13" s="12"/>
      <c r="U13" s="12">
        <v>66254795325</v>
      </c>
      <c r="V13" s="12"/>
      <c r="W13" s="12">
        <v>72777357510.408005</v>
      </c>
      <c r="X13" s="12"/>
      <c r="Y13" s="16">
        <v>1.5299999999999999E-2</v>
      </c>
    </row>
    <row r="14" spans="1:25" ht="21">
      <c r="A14" s="13" t="s">
        <v>20</v>
      </c>
      <c r="C14" s="12">
        <v>6840837</v>
      </c>
      <c r="D14" s="12"/>
      <c r="E14" s="12">
        <v>136941095387</v>
      </c>
      <c r="F14" s="12"/>
      <c r="G14" s="12">
        <v>161457768706.84601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6840837</v>
      </c>
      <c r="R14" s="12"/>
      <c r="S14" s="12">
        <v>23620</v>
      </c>
      <c r="T14" s="12"/>
      <c r="U14" s="12">
        <v>136941095387</v>
      </c>
      <c r="V14" s="12"/>
      <c r="W14" s="12">
        <v>161457768706.84601</v>
      </c>
      <c r="X14" s="12"/>
      <c r="Y14" s="16">
        <v>3.4000000000000002E-2</v>
      </c>
    </row>
    <row r="15" spans="1:25" ht="21">
      <c r="A15" s="13" t="s">
        <v>21</v>
      </c>
      <c r="C15" s="12">
        <v>10509234</v>
      </c>
      <c r="D15" s="12"/>
      <c r="E15" s="12">
        <v>56637011451</v>
      </c>
      <c r="F15" s="12"/>
      <c r="G15" s="12">
        <v>55761621475.2696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P15" s="12"/>
      <c r="Q15" s="12">
        <v>10509234</v>
      </c>
      <c r="R15" s="12"/>
      <c r="S15" s="12">
        <v>5860</v>
      </c>
      <c r="T15" s="12"/>
      <c r="U15" s="12">
        <v>56637011451</v>
      </c>
      <c r="V15" s="12"/>
      <c r="W15" s="12">
        <v>61537307315.457603</v>
      </c>
      <c r="X15" s="12"/>
      <c r="Y15" s="16">
        <v>1.29E-2</v>
      </c>
    </row>
    <row r="16" spans="1:25" ht="21">
      <c r="A16" s="13" t="s">
        <v>22</v>
      </c>
      <c r="C16" s="12">
        <v>1190846</v>
      </c>
      <c r="D16" s="12"/>
      <c r="E16" s="12">
        <v>64458850389</v>
      </c>
      <c r="F16" s="12"/>
      <c r="G16" s="12">
        <v>59711237224.267197</v>
      </c>
      <c r="H16" s="12"/>
      <c r="I16" s="12">
        <v>24895</v>
      </c>
      <c r="J16" s="12"/>
      <c r="K16" s="12">
        <v>1203321167</v>
      </c>
      <c r="L16" s="12"/>
      <c r="M16" s="12">
        <v>0</v>
      </c>
      <c r="N16" s="12"/>
      <c r="O16" s="12">
        <v>0</v>
      </c>
      <c r="P16" s="12"/>
      <c r="Q16" s="12">
        <v>1215741</v>
      </c>
      <c r="R16" s="12"/>
      <c r="S16" s="12">
        <v>49610</v>
      </c>
      <c r="T16" s="12"/>
      <c r="U16" s="12">
        <v>65662171556</v>
      </c>
      <c r="V16" s="12"/>
      <c r="W16" s="12">
        <v>60267073197.632401</v>
      </c>
      <c r="X16" s="12"/>
      <c r="Y16" s="16">
        <v>1.2699999999999999E-2</v>
      </c>
    </row>
    <row r="17" spans="1:25" ht="21">
      <c r="A17" s="13" t="s">
        <v>23</v>
      </c>
      <c r="C17" s="12">
        <v>17819050</v>
      </c>
      <c r="D17" s="12"/>
      <c r="E17" s="12">
        <v>433251518870</v>
      </c>
      <c r="F17" s="12"/>
      <c r="G17" s="12">
        <v>420209977519.20001</v>
      </c>
      <c r="H17" s="12"/>
      <c r="I17" s="12">
        <v>4192000</v>
      </c>
      <c r="J17" s="12"/>
      <c r="K17" s="12">
        <v>103271962035</v>
      </c>
      <c r="L17" s="12"/>
      <c r="M17" s="18">
        <v>-6160268</v>
      </c>
      <c r="N17" s="12"/>
      <c r="O17" s="12">
        <v>160380718991</v>
      </c>
      <c r="P17" s="12"/>
      <c r="Q17" s="12">
        <v>15850782</v>
      </c>
      <c r="R17" s="12"/>
      <c r="S17" s="12">
        <v>24150</v>
      </c>
      <c r="T17" s="12"/>
      <c r="U17" s="12">
        <v>387364509251</v>
      </c>
      <c r="V17" s="12"/>
      <c r="W17" s="12">
        <v>382505460047.172</v>
      </c>
      <c r="X17" s="12"/>
      <c r="Y17" s="16">
        <v>8.0399999999999999E-2</v>
      </c>
    </row>
    <row r="18" spans="1:25" ht="21">
      <c r="A18" s="13" t="s">
        <v>24</v>
      </c>
      <c r="C18" s="12">
        <v>62100</v>
      </c>
      <c r="D18" s="12"/>
      <c r="E18" s="12">
        <v>3561730097</v>
      </c>
      <c r="F18" s="12"/>
      <c r="G18" s="12">
        <v>4108883239.9124999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62100</v>
      </c>
      <c r="R18" s="12"/>
      <c r="S18" s="12">
        <v>67568</v>
      </c>
      <c r="T18" s="12"/>
      <c r="U18" s="12">
        <v>3561730097</v>
      </c>
      <c r="V18" s="12"/>
      <c r="W18" s="12">
        <v>4195186055.0999999</v>
      </c>
      <c r="X18" s="12"/>
      <c r="Y18" s="16">
        <v>8.9999999999999998E-4</v>
      </c>
    </row>
    <row r="19" spans="1:25" ht="21">
      <c r="A19" s="13" t="s">
        <v>25</v>
      </c>
      <c r="C19" s="12">
        <v>30646136</v>
      </c>
      <c r="D19" s="12"/>
      <c r="E19" s="12">
        <v>140825495370</v>
      </c>
      <c r="F19" s="12"/>
      <c r="G19" s="12">
        <v>198129806740.061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30646136</v>
      </c>
      <c r="R19" s="12"/>
      <c r="S19" s="12">
        <v>5930</v>
      </c>
      <c r="T19" s="12"/>
      <c r="U19" s="12">
        <v>140825495370</v>
      </c>
      <c r="V19" s="12"/>
      <c r="W19" s="12">
        <v>181593470474.27499</v>
      </c>
      <c r="X19" s="12"/>
      <c r="Y19" s="16">
        <v>3.8199999999999998E-2</v>
      </c>
    </row>
    <row r="20" spans="1:25" ht="21">
      <c r="A20" s="13" t="s">
        <v>26</v>
      </c>
      <c r="C20" s="12">
        <v>33248490</v>
      </c>
      <c r="D20" s="12"/>
      <c r="E20" s="12">
        <v>199364221878</v>
      </c>
      <c r="F20" s="12"/>
      <c r="G20" s="12">
        <v>180069858619.992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33248490</v>
      </c>
      <c r="R20" s="12"/>
      <c r="S20" s="12">
        <v>5470</v>
      </c>
      <c r="T20" s="12"/>
      <c r="U20" s="12">
        <v>199364221878</v>
      </c>
      <c r="V20" s="12"/>
      <c r="W20" s="12">
        <v>181731019677.37201</v>
      </c>
      <c r="X20" s="12"/>
      <c r="Y20" s="16">
        <v>3.8199999999999998E-2</v>
      </c>
    </row>
    <row r="21" spans="1:25" ht="21">
      <c r="A21" s="13" t="s">
        <v>27</v>
      </c>
      <c r="C21" s="12">
        <v>159199066</v>
      </c>
      <c r="D21" s="12"/>
      <c r="E21" s="12">
        <v>3515917980751</v>
      </c>
      <c r="F21" s="12"/>
      <c r="G21" s="12">
        <v>3065434499658.6201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12"/>
      <c r="Q21" s="12">
        <v>159199066</v>
      </c>
      <c r="R21" s="12"/>
      <c r="S21" s="12">
        <v>19350</v>
      </c>
      <c r="T21" s="12"/>
      <c r="U21" s="12">
        <v>3515917980751</v>
      </c>
      <c r="V21" s="12"/>
      <c r="W21" s="12">
        <v>3078160745635.3999</v>
      </c>
      <c r="X21" s="12"/>
      <c r="Y21" s="16">
        <v>0.64729999999999999</v>
      </c>
    </row>
    <row r="22" spans="1:25" ht="21">
      <c r="A22" s="13" t="s">
        <v>28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1960000</v>
      </c>
      <c r="J22" s="12"/>
      <c r="K22" s="12">
        <v>83760622159</v>
      </c>
      <c r="L22" s="12"/>
      <c r="M22" s="12">
        <v>0</v>
      </c>
      <c r="N22" s="12"/>
      <c r="O22" s="12">
        <v>0</v>
      </c>
      <c r="P22" s="12"/>
      <c r="Q22" s="12">
        <v>1960000</v>
      </c>
      <c r="R22" s="12"/>
      <c r="S22" s="12">
        <v>43354</v>
      </c>
      <c r="T22" s="12"/>
      <c r="U22" s="12">
        <v>83760622159</v>
      </c>
      <c r="V22" s="12"/>
      <c r="W22" s="12">
        <v>84957907405</v>
      </c>
      <c r="X22" s="12"/>
      <c r="Y22" s="16">
        <v>1.7899999999999999E-2</v>
      </c>
    </row>
    <row r="23" spans="1:25" ht="21.75" thickBot="1">
      <c r="A23" s="24" t="s">
        <v>121</v>
      </c>
      <c r="B23" s="23"/>
      <c r="C23" s="15">
        <f>SUM(C9:C22)</f>
        <v>295102986</v>
      </c>
      <c r="D23" s="20"/>
      <c r="E23" s="15">
        <f>SUM(E9:E22)</f>
        <v>5047932566031</v>
      </c>
      <c r="F23" s="20"/>
      <c r="G23" s="15">
        <f>SUM(G9:G22)</f>
        <v>4655384250085.8008</v>
      </c>
      <c r="H23" s="20"/>
      <c r="I23" s="15">
        <f>SUM(I9:I22)</f>
        <v>11111017</v>
      </c>
      <c r="J23" s="20"/>
      <c r="K23" s="15">
        <f>SUM(K9:K22)</f>
        <v>278634556990</v>
      </c>
      <c r="L23" s="20"/>
      <c r="M23" s="19">
        <f>SUM(M9:M22)</f>
        <v>-16525968</v>
      </c>
      <c r="N23" s="20">
        <f t="shared" ref="N23:Y23" si="0">SUM(N9:N22)</f>
        <v>0</v>
      </c>
      <c r="O23" s="15">
        <f t="shared" si="0"/>
        <v>335988887666</v>
      </c>
      <c r="P23" s="20">
        <f t="shared" si="0"/>
        <v>0</v>
      </c>
      <c r="Q23" s="15">
        <f t="shared" si="0"/>
        <v>289688035</v>
      </c>
      <c r="R23" s="20">
        <f t="shared" si="0"/>
        <v>0</v>
      </c>
      <c r="S23" s="15">
        <f t="shared" si="0"/>
        <v>320100</v>
      </c>
      <c r="T23" s="20">
        <f t="shared" si="0"/>
        <v>0</v>
      </c>
      <c r="U23" s="15">
        <f t="shared" si="0"/>
        <v>5004749601398</v>
      </c>
      <c r="V23" s="20">
        <f t="shared" si="0"/>
        <v>0</v>
      </c>
      <c r="W23" s="15">
        <f t="shared" si="0"/>
        <v>4631972926338.8789</v>
      </c>
      <c r="X23" s="20">
        <f t="shared" si="0"/>
        <v>0</v>
      </c>
      <c r="Y23" s="17">
        <f>SUM(Y9:Y22)</f>
        <v>0.97409999999999997</v>
      </c>
    </row>
    <row r="24" spans="1:25" ht="15.75" thickTop="1"/>
  </sheetData>
  <mergeCells count="23">
    <mergeCell ref="A2:Y2"/>
    <mergeCell ref="A3:Y3"/>
    <mergeCell ref="A4:Y4"/>
    <mergeCell ref="L7:N7"/>
    <mergeCell ref="R7:R8"/>
    <mergeCell ref="T7:T8"/>
    <mergeCell ref="V7:V8"/>
    <mergeCell ref="X7:X8"/>
    <mergeCell ref="A6:A8"/>
    <mergeCell ref="C7:C8"/>
    <mergeCell ref="E7:E8"/>
    <mergeCell ref="G7:G8"/>
    <mergeCell ref="C6:G6"/>
    <mergeCell ref="D7:D8"/>
    <mergeCell ref="F7:F8"/>
    <mergeCell ref="Y7:Y8"/>
    <mergeCell ref="Q6:Y6"/>
    <mergeCell ref="I6:O6"/>
    <mergeCell ref="Q7:Q8"/>
    <mergeCell ref="S7:S8"/>
    <mergeCell ref="U7:U8"/>
    <mergeCell ref="W7:W8"/>
    <mergeCell ref="I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</row>
    <row r="3" spans="1:17" ht="23.25"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17" ht="23.25"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</row>
    <row r="6" spans="1:17" ht="23.25">
      <c r="A6" s="4" t="s">
        <v>3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</row>
    <row r="7" spans="1:17" ht="23.25">
      <c r="A7" s="4" t="s">
        <v>3</v>
      </c>
      <c r="C7" s="4" t="s">
        <v>29</v>
      </c>
      <c r="E7" s="4" t="s">
        <v>30</v>
      </c>
      <c r="G7" s="4" t="s">
        <v>31</v>
      </c>
      <c r="I7" s="4" t="s">
        <v>32</v>
      </c>
      <c r="K7" s="4" t="s">
        <v>29</v>
      </c>
      <c r="M7" s="4" t="s">
        <v>30</v>
      </c>
      <c r="O7" s="4" t="s">
        <v>31</v>
      </c>
      <c r="Q7" s="4" t="s">
        <v>32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4"/>
  <sheetViews>
    <sheetView rightToLeft="1" workbookViewId="0">
      <selection activeCell="H20" sqref="H20"/>
    </sheetView>
  </sheetViews>
  <sheetFormatPr defaultRowHeight="15"/>
  <cols>
    <col min="1" max="1" width="25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7.425781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7.42578125" style="1" bestFit="1" customWidth="1"/>
    <col min="22" max="22" width="1" style="1" customWidth="1"/>
    <col min="23" max="23" width="13.42578125" style="1" bestFit="1" customWidth="1"/>
    <col min="24" max="24" width="1" style="1" customWidth="1"/>
    <col min="25" max="25" width="7.42578125" style="1" bestFit="1" customWidth="1"/>
    <col min="26" max="26" width="1" style="1" customWidth="1"/>
    <col min="27" max="27" width="14.42578125" style="1" bestFit="1" customWidth="1"/>
    <col min="28" max="28" width="1" style="1" customWidth="1"/>
    <col min="29" max="29" width="7.42578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3.425781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</row>
    <row r="6" spans="1:37" ht="19.5">
      <c r="A6" s="25" t="s">
        <v>33</v>
      </c>
      <c r="B6" s="25" t="s">
        <v>33</v>
      </c>
      <c r="C6" s="25" t="s">
        <v>33</v>
      </c>
      <c r="D6" s="25" t="s">
        <v>33</v>
      </c>
      <c r="E6" s="25" t="s">
        <v>33</v>
      </c>
      <c r="F6" s="25" t="s">
        <v>33</v>
      </c>
      <c r="G6" s="25" t="s">
        <v>33</v>
      </c>
      <c r="H6" s="25" t="s">
        <v>33</v>
      </c>
      <c r="I6" s="25" t="s">
        <v>33</v>
      </c>
      <c r="J6" s="25" t="s">
        <v>33</v>
      </c>
      <c r="K6" s="25" t="s">
        <v>33</v>
      </c>
      <c r="L6" s="25" t="s">
        <v>33</v>
      </c>
      <c r="M6" s="25" t="s">
        <v>33</v>
      </c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19.5" customHeight="1">
      <c r="A7" s="25" t="s">
        <v>34</v>
      </c>
      <c r="B7" s="25"/>
      <c r="C7" s="25" t="s">
        <v>35</v>
      </c>
      <c r="D7" s="25"/>
      <c r="E7" s="25" t="s">
        <v>36</v>
      </c>
      <c r="F7" s="25"/>
      <c r="G7" s="25" t="s">
        <v>37</v>
      </c>
      <c r="H7" s="25"/>
      <c r="I7" s="25" t="s">
        <v>38</v>
      </c>
      <c r="J7" s="25"/>
      <c r="K7" s="25" t="s">
        <v>39</v>
      </c>
      <c r="L7" s="25"/>
      <c r="M7" s="25" t="s">
        <v>32</v>
      </c>
      <c r="O7" s="25" t="s">
        <v>7</v>
      </c>
      <c r="P7" s="25"/>
      <c r="Q7" s="25" t="s">
        <v>8</v>
      </c>
      <c r="R7" s="25"/>
      <c r="S7" s="25" t="s">
        <v>9</v>
      </c>
      <c r="U7" s="25" t="s">
        <v>10</v>
      </c>
      <c r="V7" s="25" t="s">
        <v>10</v>
      </c>
      <c r="W7" s="25" t="s">
        <v>10</v>
      </c>
      <c r="X7" s="37"/>
      <c r="Y7" s="25" t="s">
        <v>11</v>
      </c>
      <c r="Z7" s="25"/>
      <c r="AA7" s="25"/>
      <c r="AC7" s="25" t="s">
        <v>7</v>
      </c>
      <c r="AD7" s="25"/>
      <c r="AE7" s="25" t="s">
        <v>40</v>
      </c>
      <c r="AF7" s="25"/>
      <c r="AG7" s="25" t="s">
        <v>8</v>
      </c>
      <c r="AH7" s="25"/>
      <c r="AI7" s="25" t="s">
        <v>9</v>
      </c>
      <c r="AJ7" s="25"/>
      <c r="AK7" s="25" t="s">
        <v>13</v>
      </c>
    </row>
    <row r="8" spans="1:37" ht="19.5" customHeight="1">
      <c r="A8" s="26" t="s">
        <v>34</v>
      </c>
      <c r="B8" s="35"/>
      <c r="C8" s="26" t="s">
        <v>35</v>
      </c>
      <c r="D8" s="35"/>
      <c r="E8" s="26" t="s">
        <v>36</v>
      </c>
      <c r="F8" s="35"/>
      <c r="G8" s="26" t="s">
        <v>37</v>
      </c>
      <c r="H8" s="35"/>
      <c r="I8" s="26" t="s">
        <v>38</v>
      </c>
      <c r="J8" s="35"/>
      <c r="K8" s="26" t="s">
        <v>39</v>
      </c>
      <c r="L8" s="35"/>
      <c r="M8" s="26" t="s">
        <v>32</v>
      </c>
      <c r="O8" s="26" t="s">
        <v>7</v>
      </c>
      <c r="P8" s="35"/>
      <c r="Q8" s="26" t="s">
        <v>8</v>
      </c>
      <c r="R8" s="35"/>
      <c r="S8" s="26" t="s">
        <v>9</v>
      </c>
      <c r="U8" s="27" t="s">
        <v>7</v>
      </c>
      <c r="V8" s="36"/>
      <c r="W8" s="27" t="s">
        <v>8</v>
      </c>
      <c r="X8" s="36"/>
      <c r="Y8" s="27" t="s">
        <v>7</v>
      </c>
      <c r="Z8" s="36"/>
      <c r="AA8" s="27" t="s">
        <v>14</v>
      </c>
      <c r="AC8" s="26" t="s">
        <v>7</v>
      </c>
      <c r="AD8" s="35"/>
      <c r="AE8" s="26" t="s">
        <v>40</v>
      </c>
      <c r="AF8" s="35"/>
      <c r="AG8" s="26" t="s">
        <v>8</v>
      </c>
      <c r="AH8" s="35"/>
      <c r="AI8" s="26" t="s">
        <v>9</v>
      </c>
      <c r="AJ8" s="35"/>
      <c r="AK8" s="26" t="s">
        <v>13</v>
      </c>
    </row>
    <row r="9" spans="1:37" ht="19.5">
      <c r="A9" s="29" t="s">
        <v>41</v>
      </c>
      <c r="B9" s="23"/>
      <c r="C9" s="30" t="s">
        <v>42</v>
      </c>
      <c r="D9" s="38"/>
      <c r="E9" s="30" t="s">
        <v>42</v>
      </c>
      <c r="F9" s="23"/>
      <c r="G9" s="28" t="s">
        <v>43</v>
      </c>
      <c r="H9" s="34"/>
      <c r="I9" s="28" t="s">
        <v>44</v>
      </c>
      <c r="J9" s="34"/>
      <c r="K9" s="28">
        <v>0</v>
      </c>
      <c r="L9" s="34"/>
      <c r="M9" s="28">
        <v>0</v>
      </c>
      <c r="N9" s="28"/>
      <c r="O9" s="28">
        <v>316200</v>
      </c>
      <c r="P9" s="34"/>
      <c r="Q9" s="28">
        <v>194173864055</v>
      </c>
      <c r="R9" s="34"/>
      <c r="S9" s="28">
        <v>190482969651</v>
      </c>
      <c r="T9" s="28"/>
      <c r="U9" s="28">
        <v>0</v>
      </c>
      <c r="V9" s="28"/>
      <c r="W9" s="28">
        <v>0</v>
      </c>
      <c r="X9" s="28"/>
      <c r="Y9" s="28">
        <v>300000</v>
      </c>
      <c r="Z9" s="28"/>
      <c r="AA9" s="28">
        <v>178532969700</v>
      </c>
      <c r="AB9" s="28"/>
      <c r="AC9" s="28">
        <v>16200</v>
      </c>
      <c r="AD9" s="34"/>
      <c r="AE9" s="28">
        <v>611320</v>
      </c>
      <c r="AF9" s="34"/>
      <c r="AG9" s="28">
        <v>9960468598</v>
      </c>
      <c r="AH9" s="34"/>
      <c r="AI9" s="28">
        <v>9896204046</v>
      </c>
      <c r="AJ9" s="34"/>
      <c r="AK9" s="31">
        <v>2.0999999999999999E-3</v>
      </c>
    </row>
    <row r="10" spans="1:37" ht="19.5">
      <c r="A10" s="29" t="s">
        <v>45</v>
      </c>
      <c r="C10" s="30" t="s">
        <v>42</v>
      </c>
      <c r="D10" s="30"/>
      <c r="E10" s="30" t="s">
        <v>42</v>
      </c>
      <c r="G10" s="28" t="s">
        <v>46</v>
      </c>
      <c r="H10" s="28"/>
      <c r="I10" s="28" t="s">
        <v>47</v>
      </c>
      <c r="J10" s="28"/>
      <c r="K10" s="28">
        <v>0</v>
      </c>
      <c r="L10" s="28"/>
      <c r="M10" s="28">
        <v>0</v>
      </c>
      <c r="N10" s="28"/>
      <c r="O10" s="28">
        <v>100</v>
      </c>
      <c r="P10" s="28"/>
      <c r="Q10" s="28">
        <v>76520435</v>
      </c>
      <c r="R10" s="28"/>
      <c r="S10" s="28">
        <v>79202536</v>
      </c>
      <c r="T10" s="28"/>
      <c r="U10" s="28">
        <v>0</v>
      </c>
      <c r="V10" s="28"/>
      <c r="W10" s="28">
        <v>0</v>
      </c>
      <c r="X10" s="28"/>
      <c r="Y10" s="28">
        <v>0</v>
      </c>
      <c r="Z10" s="28"/>
      <c r="AA10" s="28">
        <v>0</v>
      </c>
      <c r="AB10" s="28"/>
      <c r="AC10" s="28">
        <v>100</v>
      </c>
      <c r="AD10" s="28"/>
      <c r="AE10" s="28">
        <v>806420</v>
      </c>
      <c r="AF10" s="28"/>
      <c r="AG10" s="28">
        <v>76520435</v>
      </c>
      <c r="AH10" s="28"/>
      <c r="AI10" s="28">
        <v>80583534</v>
      </c>
      <c r="AJ10" s="28"/>
      <c r="AK10" s="31">
        <v>0</v>
      </c>
    </row>
    <row r="11" spans="1:37" ht="19.5">
      <c r="A11" s="29" t="s">
        <v>48</v>
      </c>
      <c r="C11" s="30" t="s">
        <v>42</v>
      </c>
      <c r="D11" s="30"/>
      <c r="E11" s="30" t="s">
        <v>42</v>
      </c>
      <c r="G11" s="28" t="s">
        <v>49</v>
      </c>
      <c r="H11" s="28"/>
      <c r="I11" s="28" t="s">
        <v>50</v>
      </c>
      <c r="J11" s="28"/>
      <c r="K11" s="28">
        <v>0</v>
      </c>
      <c r="L11" s="28"/>
      <c r="M11" s="28">
        <v>0</v>
      </c>
      <c r="N11" s="28"/>
      <c r="O11" s="28">
        <v>0</v>
      </c>
      <c r="P11" s="28"/>
      <c r="Q11" s="28">
        <v>0</v>
      </c>
      <c r="R11" s="28"/>
      <c r="S11" s="28">
        <v>0</v>
      </c>
      <c r="T11" s="28"/>
      <c r="U11" s="28">
        <v>1600</v>
      </c>
      <c r="V11" s="28"/>
      <c r="W11" s="28">
        <v>1138424760</v>
      </c>
      <c r="X11" s="28"/>
      <c r="Y11" s="28">
        <v>0</v>
      </c>
      <c r="Z11" s="28"/>
      <c r="AA11" s="28">
        <v>0</v>
      </c>
      <c r="AB11" s="28"/>
      <c r="AC11" s="28">
        <v>1600</v>
      </c>
      <c r="AD11" s="28"/>
      <c r="AE11" s="28">
        <v>710650</v>
      </c>
      <c r="AF11" s="28"/>
      <c r="AG11" s="28">
        <v>1138424760</v>
      </c>
      <c r="AH11" s="28"/>
      <c r="AI11" s="28">
        <v>1136215646</v>
      </c>
      <c r="AJ11" s="28"/>
      <c r="AK11" s="31">
        <v>2.0000000000000001E-4</v>
      </c>
    </row>
    <row r="12" spans="1:37" ht="19.5">
      <c r="A12" s="29" t="s">
        <v>51</v>
      </c>
      <c r="C12" s="30" t="s">
        <v>42</v>
      </c>
      <c r="D12" s="30"/>
      <c r="E12" s="30" t="s">
        <v>42</v>
      </c>
      <c r="G12" s="28" t="s">
        <v>43</v>
      </c>
      <c r="H12" s="28"/>
      <c r="I12" s="28" t="s">
        <v>52</v>
      </c>
      <c r="J12" s="28"/>
      <c r="K12" s="28">
        <v>0</v>
      </c>
      <c r="L12" s="28"/>
      <c r="M12" s="28">
        <v>0</v>
      </c>
      <c r="N12" s="28"/>
      <c r="O12" s="28">
        <v>0</v>
      </c>
      <c r="P12" s="28"/>
      <c r="Q12" s="28">
        <v>0</v>
      </c>
      <c r="R12" s="28"/>
      <c r="S12" s="28">
        <v>0</v>
      </c>
      <c r="T12" s="28"/>
      <c r="U12" s="28">
        <v>146700</v>
      </c>
      <c r="V12" s="28"/>
      <c r="W12" s="28">
        <v>91019924624</v>
      </c>
      <c r="X12" s="28"/>
      <c r="Y12" s="28">
        <v>0</v>
      </c>
      <c r="Z12" s="28"/>
      <c r="AA12" s="28">
        <v>0</v>
      </c>
      <c r="AB12" s="28"/>
      <c r="AC12" s="28">
        <v>146700</v>
      </c>
      <c r="AD12" s="28"/>
      <c r="AE12" s="28">
        <v>2499640</v>
      </c>
      <c r="AF12" s="28"/>
      <c r="AG12" s="28">
        <v>91019924624</v>
      </c>
      <c r="AH12" s="28"/>
      <c r="AI12" s="28">
        <v>91607833134</v>
      </c>
      <c r="AJ12" s="28"/>
      <c r="AK12" s="31">
        <v>1.9300000000000001E-2</v>
      </c>
    </row>
    <row r="13" spans="1:37" ht="20.25" thickBot="1">
      <c r="A13" s="39" t="s">
        <v>121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2">
        <f>SUM(AI9:AI12)</f>
        <v>102720836360</v>
      </c>
      <c r="AJ13" s="34"/>
      <c r="AK13" s="33">
        <f>SUM(AK9:AK12)</f>
        <v>2.1600000000000001E-2</v>
      </c>
    </row>
    <row r="14" spans="1:37" ht="15.75" thickTop="1"/>
  </sheetData>
  <mergeCells count="37">
    <mergeCell ref="A2:AK2"/>
    <mergeCell ref="A3:AK3"/>
    <mergeCell ref="A4:AK4"/>
    <mergeCell ref="A5:AK5"/>
    <mergeCell ref="J7:J8"/>
    <mergeCell ref="L7:L8"/>
    <mergeCell ref="P7:P8"/>
    <mergeCell ref="R7:R8"/>
    <mergeCell ref="I7:I8"/>
    <mergeCell ref="B7:B8"/>
    <mergeCell ref="D7:D8"/>
    <mergeCell ref="F7:F8"/>
    <mergeCell ref="H7:H8"/>
    <mergeCell ref="AI7:AI8"/>
    <mergeCell ref="AK7:AK8"/>
    <mergeCell ref="AC6:AK6"/>
    <mergeCell ref="Y7:AA7"/>
    <mergeCell ref="U6:AA6"/>
    <mergeCell ref="AC7:AC8"/>
    <mergeCell ref="U7:W7"/>
    <mergeCell ref="AD7:AD8"/>
    <mergeCell ref="AF7:AF8"/>
    <mergeCell ref="AH7:AH8"/>
    <mergeCell ref="AJ7:AJ8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</row>
    <row r="3" spans="1:13" ht="23.25"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13" ht="23.25"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</row>
    <row r="6" spans="1:13" ht="23.25">
      <c r="A6" s="4" t="s">
        <v>3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</row>
    <row r="7" spans="1:13" ht="23.25">
      <c r="A7" s="4" t="s">
        <v>3</v>
      </c>
      <c r="C7" s="4" t="s">
        <v>7</v>
      </c>
      <c r="E7" s="4" t="s">
        <v>53</v>
      </c>
      <c r="G7" s="4" t="s">
        <v>54</v>
      </c>
      <c r="I7" s="4" t="s">
        <v>55</v>
      </c>
      <c r="K7" s="4" t="s">
        <v>56</v>
      </c>
      <c r="M7" s="4" t="s">
        <v>57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31" ht="23.25"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31" ht="23.25"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31" ht="23.25">
      <c r="A6" s="4" t="s">
        <v>58</v>
      </c>
      <c r="B6" s="4" t="s">
        <v>58</v>
      </c>
      <c r="C6" s="4" t="s">
        <v>58</v>
      </c>
      <c r="D6" s="4" t="s">
        <v>58</v>
      </c>
      <c r="E6" s="4" t="s">
        <v>58</v>
      </c>
      <c r="F6" s="4" t="s">
        <v>58</v>
      </c>
      <c r="G6" s="4" t="s">
        <v>58</v>
      </c>
      <c r="H6" s="4" t="s">
        <v>58</v>
      </c>
      <c r="I6" s="4" t="s">
        <v>58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  <c r="T6" s="4" t="s">
        <v>5</v>
      </c>
      <c r="U6" s="4" t="s">
        <v>5</v>
      </c>
      <c r="V6" s="4" t="s">
        <v>5</v>
      </c>
      <c r="W6" s="4" t="s">
        <v>5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4" t="s">
        <v>6</v>
      </c>
    </row>
    <row r="7" spans="1:31" ht="23.25">
      <c r="A7" s="4" t="s">
        <v>59</v>
      </c>
      <c r="C7" s="4" t="s">
        <v>38</v>
      </c>
      <c r="E7" s="4" t="s">
        <v>39</v>
      </c>
      <c r="G7" s="4" t="s">
        <v>60</v>
      </c>
      <c r="I7" s="4" t="s">
        <v>36</v>
      </c>
      <c r="K7" s="4" t="s">
        <v>7</v>
      </c>
      <c r="M7" s="4" t="s">
        <v>8</v>
      </c>
      <c r="O7" s="4" t="s">
        <v>9</v>
      </c>
      <c r="Q7" s="4" t="s">
        <v>10</v>
      </c>
      <c r="R7" s="4" t="s">
        <v>10</v>
      </c>
      <c r="S7" s="4" t="s">
        <v>10</v>
      </c>
      <c r="U7" s="4" t="s">
        <v>11</v>
      </c>
      <c r="V7" s="4" t="s">
        <v>11</v>
      </c>
      <c r="W7" s="4" t="s">
        <v>11</v>
      </c>
      <c r="Y7" s="4" t="s">
        <v>7</v>
      </c>
      <c r="AA7" s="4" t="s">
        <v>8</v>
      </c>
      <c r="AC7" s="4" t="s">
        <v>9</v>
      </c>
      <c r="AE7" s="4" t="s">
        <v>61</v>
      </c>
    </row>
    <row r="8" spans="1:31" ht="23.25">
      <c r="A8" s="4" t="s">
        <v>59</v>
      </c>
      <c r="C8" s="4" t="s">
        <v>38</v>
      </c>
      <c r="E8" s="4" t="s">
        <v>39</v>
      </c>
      <c r="G8" s="4" t="s">
        <v>60</v>
      </c>
      <c r="I8" s="4" t="s">
        <v>36</v>
      </c>
      <c r="K8" s="4" t="s">
        <v>7</v>
      </c>
      <c r="M8" s="4" t="s">
        <v>8</v>
      </c>
      <c r="O8" s="4" t="s">
        <v>9</v>
      </c>
      <c r="Q8" s="4" t="s">
        <v>7</v>
      </c>
      <c r="S8" s="4" t="s">
        <v>8</v>
      </c>
      <c r="U8" s="4" t="s">
        <v>7</v>
      </c>
      <c r="W8" s="4" t="s">
        <v>14</v>
      </c>
      <c r="Y8" s="4" t="s">
        <v>7</v>
      </c>
      <c r="AA8" s="4" t="s">
        <v>8</v>
      </c>
      <c r="AC8" s="4" t="s">
        <v>9</v>
      </c>
      <c r="AE8" s="4" t="s">
        <v>61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E17" sqref="E17"/>
    </sheetView>
  </sheetViews>
  <sheetFormatPr defaultRowHeight="15"/>
  <cols>
    <col min="1" max="1" width="66.14062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1">
      <c r="A6" s="7" t="s">
        <v>62</v>
      </c>
      <c r="C6" s="10" t="s">
        <v>63</v>
      </c>
      <c r="D6" s="10" t="s">
        <v>63</v>
      </c>
      <c r="E6" s="10" t="s">
        <v>63</v>
      </c>
      <c r="F6" s="10" t="s">
        <v>63</v>
      </c>
      <c r="G6" s="10" t="s">
        <v>63</v>
      </c>
      <c r="H6" s="10" t="s">
        <v>63</v>
      </c>
      <c r="I6" s="10" t="s">
        <v>63</v>
      </c>
      <c r="K6" s="41" t="s">
        <v>4</v>
      </c>
      <c r="M6" s="7" t="s">
        <v>5</v>
      </c>
      <c r="N6" s="7" t="s">
        <v>5</v>
      </c>
      <c r="O6" s="7" t="s">
        <v>5</v>
      </c>
      <c r="Q6" s="10" t="s">
        <v>6</v>
      </c>
      <c r="R6" s="10" t="s">
        <v>6</v>
      </c>
      <c r="S6" s="10" t="s">
        <v>6</v>
      </c>
    </row>
    <row r="7" spans="1:19" ht="21">
      <c r="A7" s="9" t="s">
        <v>62</v>
      </c>
      <c r="C7" s="41" t="s">
        <v>64</v>
      </c>
      <c r="D7" s="49"/>
      <c r="E7" s="41" t="s">
        <v>65</v>
      </c>
      <c r="F7" s="49"/>
      <c r="G7" s="41" t="s">
        <v>66</v>
      </c>
      <c r="H7" s="49"/>
      <c r="I7" s="41" t="s">
        <v>39</v>
      </c>
      <c r="K7" s="11" t="s">
        <v>67</v>
      </c>
      <c r="M7" s="41" t="s">
        <v>68</v>
      </c>
      <c r="N7" s="49"/>
      <c r="O7" s="41" t="s">
        <v>69</v>
      </c>
      <c r="Q7" s="41" t="s">
        <v>67</v>
      </c>
      <c r="R7" s="49"/>
      <c r="S7" s="41" t="s">
        <v>61</v>
      </c>
    </row>
    <row r="8" spans="1:19" ht="21">
      <c r="A8" s="13" t="s">
        <v>70</v>
      </c>
      <c r="C8" s="42" t="s">
        <v>71</v>
      </c>
      <c r="D8" s="23"/>
      <c r="E8" s="42" t="s">
        <v>72</v>
      </c>
      <c r="F8" s="23"/>
      <c r="G8" s="42" t="s">
        <v>73</v>
      </c>
      <c r="H8" s="48"/>
      <c r="I8" s="42">
        <v>0</v>
      </c>
      <c r="J8" s="42"/>
      <c r="K8" s="43">
        <v>172969148</v>
      </c>
      <c r="L8" s="42"/>
      <c r="M8" s="42">
        <v>0</v>
      </c>
      <c r="N8" s="48"/>
      <c r="O8" s="42">
        <v>0</v>
      </c>
      <c r="P8" s="42"/>
      <c r="Q8" s="43">
        <v>172969148</v>
      </c>
      <c r="R8" s="48"/>
      <c r="S8" s="44">
        <v>0</v>
      </c>
    </row>
    <row r="9" spans="1:19" ht="21">
      <c r="A9" s="13" t="s">
        <v>70</v>
      </c>
      <c r="C9" s="42" t="s">
        <v>74</v>
      </c>
      <c r="E9" s="42" t="s">
        <v>72</v>
      </c>
      <c r="G9" s="42" t="s">
        <v>73</v>
      </c>
      <c r="H9" s="42"/>
      <c r="I9" s="42">
        <v>0</v>
      </c>
      <c r="J9" s="42"/>
      <c r="K9" s="43">
        <v>3013250</v>
      </c>
      <c r="L9" s="42"/>
      <c r="M9" s="42">
        <v>0</v>
      </c>
      <c r="N9" s="42"/>
      <c r="O9" s="42">
        <v>0</v>
      </c>
      <c r="P9" s="42"/>
      <c r="Q9" s="43">
        <v>3013250</v>
      </c>
      <c r="R9" s="42"/>
      <c r="S9" s="44">
        <v>0</v>
      </c>
    </row>
    <row r="10" spans="1:19" ht="21">
      <c r="A10" s="13" t="s">
        <v>70</v>
      </c>
      <c r="C10" s="42" t="s">
        <v>75</v>
      </c>
      <c r="E10" s="42" t="s">
        <v>72</v>
      </c>
      <c r="G10" s="42" t="s">
        <v>73</v>
      </c>
      <c r="H10" s="42"/>
      <c r="I10" s="42">
        <v>0</v>
      </c>
      <c r="J10" s="42"/>
      <c r="K10" s="43">
        <v>4019050</v>
      </c>
      <c r="L10" s="42"/>
      <c r="M10" s="42">
        <v>0</v>
      </c>
      <c r="N10" s="42"/>
      <c r="O10" s="42">
        <v>0</v>
      </c>
      <c r="P10" s="42"/>
      <c r="Q10" s="43">
        <v>4019050</v>
      </c>
      <c r="R10" s="42"/>
      <c r="S10" s="44">
        <v>0</v>
      </c>
    </row>
    <row r="11" spans="1:19" ht="21">
      <c r="A11" s="13" t="s">
        <v>70</v>
      </c>
      <c r="C11" s="42" t="s">
        <v>76</v>
      </c>
      <c r="E11" s="42" t="s">
        <v>72</v>
      </c>
      <c r="G11" s="42" t="s">
        <v>73</v>
      </c>
      <c r="H11" s="42"/>
      <c r="I11" s="42">
        <v>0</v>
      </c>
      <c r="J11" s="42"/>
      <c r="K11" s="43">
        <v>4010300</v>
      </c>
      <c r="L11" s="42"/>
      <c r="M11" s="42">
        <v>0</v>
      </c>
      <c r="N11" s="42"/>
      <c r="O11" s="42">
        <v>0</v>
      </c>
      <c r="P11" s="42"/>
      <c r="Q11" s="43">
        <v>4010300</v>
      </c>
      <c r="R11" s="42"/>
      <c r="S11" s="44">
        <v>0</v>
      </c>
    </row>
    <row r="12" spans="1:19" ht="21">
      <c r="A12" s="13" t="s">
        <v>77</v>
      </c>
      <c r="C12" s="42" t="s">
        <v>78</v>
      </c>
      <c r="E12" s="42" t="s">
        <v>79</v>
      </c>
      <c r="G12" s="42" t="s">
        <v>80</v>
      </c>
      <c r="H12" s="42"/>
      <c r="I12" s="42">
        <v>0</v>
      </c>
      <c r="J12" s="42"/>
      <c r="K12" s="43">
        <v>2709331404</v>
      </c>
      <c r="L12" s="42"/>
      <c r="M12" s="43">
        <v>100253124303</v>
      </c>
      <c r="N12" s="43"/>
      <c r="O12" s="43">
        <v>100406840028</v>
      </c>
      <c r="P12" s="42"/>
      <c r="Q12" s="43">
        <v>2555615679</v>
      </c>
      <c r="R12" s="42"/>
      <c r="S12" s="44">
        <v>5.0000000000000001E-4</v>
      </c>
    </row>
    <row r="13" spans="1:19" ht="21.75" thickBot="1">
      <c r="A13" s="47" t="s">
        <v>122</v>
      </c>
      <c r="G13" s="42"/>
      <c r="H13" s="42"/>
      <c r="I13" s="42"/>
      <c r="J13" s="42"/>
      <c r="K13" s="42"/>
      <c r="L13" s="42"/>
      <c r="M13" s="45">
        <f>SUM(M8:M12)</f>
        <v>100253124303</v>
      </c>
      <c r="N13" s="48"/>
      <c r="O13" s="45">
        <f>SUM(O8:O12)</f>
        <v>100406840028</v>
      </c>
      <c r="P13" s="50"/>
      <c r="Q13" s="45">
        <f>SUM(Q8:Q12)</f>
        <v>2739627427</v>
      </c>
      <c r="R13" s="50"/>
      <c r="S13" s="46">
        <f>SUM(S8:S12)</f>
        <v>5.0000000000000001E-4</v>
      </c>
    </row>
    <row r="14" spans="1:19" ht="15.75" thickTop="1"/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E14" sqref="E14"/>
    </sheetView>
  </sheetViews>
  <sheetFormatPr defaultRowHeight="15"/>
  <cols>
    <col min="1" max="1" width="23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81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6" spans="1:19" ht="21">
      <c r="A6" s="10" t="s">
        <v>82</v>
      </c>
      <c r="B6" s="10" t="s">
        <v>82</v>
      </c>
      <c r="C6" s="10" t="s">
        <v>82</v>
      </c>
      <c r="D6" s="7" t="s">
        <v>82</v>
      </c>
      <c r="E6" s="10" t="s">
        <v>82</v>
      </c>
      <c r="F6" s="7" t="s">
        <v>82</v>
      </c>
      <c r="G6" s="10" t="s">
        <v>82</v>
      </c>
      <c r="I6" s="10" t="s">
        <v>83</v>
      </c>
      <c r="J6" s="7" t="s">
        <v>83</v>
      </c>
      <c r="K6" s="10" t="s">
        <v>83</v>
      </c>
      <c r="L6" s="7" t="s">
        <v>83</v>
      </c>
      <c r="M6" s="10" t="s">
        <v>83</v>
      </c>
      <c r="O6" s="10" t="s">
        <v>84</v>
      </c>
      <c r="P6" s="7" t="s">
        <v>84</v>
      </c>
      <c r="Q6" s="10" t="s">
        <v>84</v>
      </c>
      <c r="R6" s="7" t="s">
        <v>84</v>
      </c>
      <c r="S6" s="10" t="s">
        <v>84</v>
      </c>
    </row>
    <row r="7" spans="1:19" ht="21">
      <c r="A7" s="52" t="s">
        <v>85</v>
      </c>
      <c r="B7" s="52"/>
      <c r="C7" s="52" t="s">
        <v>86</v>
      </c>
      <c r="D7" s="52"/>
      <c r="E7" s="52" t="s">
        <v>38</v>
      </c>
      <c r="F7" s="52"/>
      <c r="G7" s="52" t="s">
        <v>39</v>
      </c>
      <c r="H7" s="52"/>
      <c r="I7" s="52" t="s">
        <v>87</v>
      </c>
      <c r="J7" s="52"/>
      <c r="K7" s="52" t="s">
        <v>88</v>
      </c>
      <c r="L7" s="52"/>
      <c r="M7" s="52" t="s">
        <v>89</v>
      </c>
      <c r="N7" s="52"/>
      <c r="O7" s="52" t="s">
        <v>87</v>
      </c>
      <c r="P7" s="52"/>
      <c r="Q7" s="52" t="s">
        <v>88</v>
      </c>
      <c r="R7" s="52"/>
      <c r="S7" s="52" t="s">
        <v>89</v>
      </c>
    </row>
    <row r="8" spans="1:19" ht="21">
      <c r="A8" s="53" t="s">
        <v>77</v>
      </c>
      <c r="C8" s="54">
        <v>14</v>
      </c>
      <c r="D8" s="54"/>
      <c r="E8" s="54" t="s">
        <v>90</v>
      </c>
      <c r="F8" s="54"/>
      <c r="G8" s="54">
        <v>0</v>
      </c>
      <c r="H8" s="54"/>
      <c r="I8" s="54">
        <v>11124303</v>
      </c>
      <c r="J8" s="54"/>
      <c r="K8" s="54">
        <v>0</v>
      </c>
      <c r="L8" s="54"/>
      <c r="M8" s="54">
        <v>11124303</v>
      </c>
      <c r="N8" s="54"/>
      <c r="O8" s="54">
        <v>194698119</v>
      </c>
      <c r="P8" s="54"/>
      <c r="Q8" s="54">
        <v>0</v>
      </c>
      <c r="R8" s="54"/>
      <c r="S8" s="54">
        <v>194698119</v>
      </c>
    </row>
    <row r="9" spans="1:19" ht="21.75" thickBot="1">
      <c r="A9" s="56" t="s">
        <v>121</v>
      </c>
      <c r="C9" s="54"/>
      <c r="D9" s="54"/>
      <c r="E9" s="54"/>
      <c r="F9" s="54"/>
      <c r="G9" s="54"/>
      <c r="H9" s="54"/>
      <c r="I9" s="55">
        <f>SUM(I8)</f>
        <v>11124303</v>
      </c>
      <c r="J9" s="57"/>
      <c r="K9" s="55">
        <f>SUM(K8)</f>
        <v>0</v>
      </c>
      <c r="L9" s="57"/>
      <c r="M9" s="55">
        <f>SUM(M8)</f>
        <v>11124303</v>
      </c>
      <c r="N9" s="57"/>
      <c r="O9" s="55">
        <f>SUM(O8)</f>
        <v>194698119</v>
      </c>
      <c r="P9" s="57"/>
      <c r="Q9" s="55">
        <f>SUM(Q8)</f>
        <v>0</v>
      </c>
      <c r="R9" s="57"/>
      <c r="S9" s="55">
        <f>SUM(S8)</f>
        <v>194698119</v>
      </c>
    </row>
    <row r="10" spans="1:19" ht="15.75" thickTop="1"/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topLeftCell="F1" workbookViewId="0">
      <selection activeCell="H1" sqref="H1:H1048576"/>
    </sheetView>
  </sheetViews>
  <sheetFormatPr defaultRowHeight="15"/>
  <cols>
    <col min="1" max="1" width="19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</row>
    <row r="3" spans="1:19" ht="23.25">
      <c r="D3" s="4" t="s">
        <v>81</v>
      </c>
      <c r="E3" s="4" t="s">
        <v>81</v>
      </c>
      <c r="F3" s="4" t="s">
        <v>81</v>
      </c>
      <c r="G3" s="4" t="s">
        <v>81</v>
      </c>
      <c r="H3" s="4" t="s">
        <v>81</v>
      </c>
    </row>
    <row r="4" spans="1:19" ht="23.25"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</row>
    <row r="6" spans="1:19" ht="23.25">
      <c r="A6" s="4" t="s">
        <v>3</v>
      </c>
      <c r="C6" s="4" t="s">
        <v>91</v>
      </c>
      <c r="D6" s="4" t="s">
        <v>91</v>
      </c>
      <c r="E6" s="4" t="s">
        <v>91</v>
      </c>
      <c r="F6" s="4" t="s">
        <v>91</v>
      </c>
      <c r="G6" s="4" t="s">
        <v>91</v>
      </c>
      <c r="I6" s="4" t="s">
        <v>83</v>
      </c>
      <c r="J6" s="4" t="s">
        <v>83</v>
      </c>
      <c r="K6" s="4" t="s">
        <v>83</v>
      </c>
      <c r="L6" s="4" t="s">
        <v>83</v>
      </c>
      <c r="M6" s="4" t="s">
        <v>83</v>
      </c>
      <c r="O6" s="4" t="s">
        <v>84</v>
      </c>
      <c r="P6" s="4" t="s">
        <v>84</v>
      </c>
      <c r="Q6" s="4" t="s">
        <v>84</v>
      </c>
      <c r="R6" s="4" t="s">
        <v>84</v>
      </c>
      <c r="S6" s="4" t="s">
        <v>84</v>
      </c>
    </row>
    <row r="7" spans="1:19" ht="23.25">
      <c r="A7" s="4" t="s">
        <v>3</v>
      </c>
      <c r="C7" s="4" t="s">
        <v>92</v>
      </c>
      <c r="E7" s="4" t="s">
        <v>93</v>
      </c>
      <c r="G7" s="4" t="s">
        <v>94</v>
      </c>
      <c r="I7" s="4" t="s">
        <v>95</v>
      </c>
      <c r="K7" s="4" t="s">
        <v>88</v>
      </c>
      <c r="M7" s="4" t="s">
        <v>96</v>
      </c>
      <c r="O7" s="4" t="s">
        <v>95</v>
      </c>
      <c r="Q7" s="4" t="s">
        <v>88</v>
      </c>
      <c r="S7" s="4" t="s">
        <v>96</v>
      </c>
    </row>
    <row r="8" spans="1:19" ht="15.75">
      <c r="A8" s="2" t="s">
        <v>25</v>
      </c>
      <c r="C8" s="1" t="s">
        <v>97</v>
      </c>
      <c r="E8" s="3">
        <v>30646136</v>
      </c>
      <c r="G8" s="3">
        <v>555</v>
      </c>
      <c r="I8" s="3">
        <v>17008605480</v>
      </c>
      <c r="K8" s="3">
        <v>2288650530</v>
      </c>
      <c r="M8" s="3">
        <v>14719954950</v>
      </c>
      <c r="O8" s="3">
        <v>17008605480</v>
      </c>
      <c r="Q8" s="3">
        <v>2288650530</v>
      </c>
      <c r="S8" s="3">
        <v>14719954950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امیر ربانی</cp:lastModifiedBy>
  <dcterms:created xsi:type="dcterms:W3CDTF">2024-04-13T09:02:09Z</dcterms:created>
  <dcterms:modified xsi:type="dcterms:W3CDTF">2024-04-13T10:59:45Z</dcterms:modified>
</cp:coreProperties>
</file>